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.xml" ContentType="application/vnd.openxmlformats-officedocument.drawingml.chart+xml"/>
  <Override PartName="/xl/drawings/drawing22.xml" ContentType="application/vnd.openxmlformats-officedocument.drawing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charts/chart3.xml" ContentType="application/vnd.openxmlformats-officedocument.drawingml.chart+xml"/>
  <Override PartName="/xl/drawings/drawing24.xml" ContentType="application/vnd.openxmlformats-officedocument.drawing+xml"/>
  <Override PartName="/xl/charts/chart4.xml" ContentType="application/vnd.openxmlformats-officedocument.drawingml.chart+xml"/>
  <Override PartName="/xl/drawings/drawing25.xml" ContentType="application/vnd.openxmlformats-officedocument.drawing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charts/chart6.xml" ContentType="application/vnd.openxmlformats-officedocument.drawingml.chart+xml"/>
  <Override PartName="/xl/drawings/drawing27.xml" ContentType="application/vnd.openxmlformats-officedocument.drawing+xml"/>
  <Override PartName="/xl/charts/chart7.xml" ContentType="application/vnd.openxmlformats-officedocument.drawingml.chart+xml"/>
  <Override PartName="/xl/drawings/drawing28.xml" ContentType="application/vnd.openxmlformats-officedocument.drawing+xml"/>
  <Override PartName="/xl/charts/chart8.xml" ContentType="application/vnd.openxmlformats-officedocument.drawingml.chart+xml"/>
  <Override PartName="/xl/drawings/drawing29.xml" ContentType="application/vnd.openxmlformats-officedocument.drawing+xml"/>
  <Override PartName="/xl/charts/chart9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0.xml" ContentType="application/vnd.openxmlformats-officedocument.drawingml.chart+xml"/>
  <Override PartName="/xl/drawings/drawing32.xml" ContentType="application/vnd.openxmlformats-officedocument.drawing+xml"/>
  <Override PartName="/xl/charts/chart11.xml" ContentType="application/vnd.openxmlformats-officedocument.drawingml.chart+xml"/>
  <Override PartName="/xl/drawings/drawing3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OEm Country Reports\"/>
    </mc:Choice>
  </mc:AlternateContent>
  <xr:revisionPtr revIDLastSave="0" documentId="13_ncr:1_{C192BAC0-C976-44F2-9436-CAA4A1A57CD5}" xr6:coauthVersionLast="46" xr6:coauthVersionMax="46" xr10:uidLastSave="{00000000-0000-0000-0000-000000000000}"/>
  <bookViews>
    <workbookView xWindow="-120" yWindow="-120" windowWidth="29040" windowHeight="15840" tabRatio="926" xr2:uid="{00000000-000D-0000-FFFF-FFFF00000000}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28" r:id="rId5"/>
    <sheet name="Quadro 5" sheetId="31" r:id="rId6"/>
    <sheet name="Quadro 6" sheetId="15" r:id="rId7"/>
    <sheet name="Quadro 7" sheetId="30" r:id="rId8"/>
    <sheet name="Quadro 8" sheetId="33" r:id="rId9"/>
    <sheet name="Quadro 9" sheetId="29" r:id="rId10"/>
    <sheet name="Quadro 10" sheetId="14" r:id="rId11"/>
    <sheet name="Quadro 11" sheetId="32" r:id="rId12"/>
    <sheet name="Quadro 12" sheetId="39" r:id="rId13"/>
    <sheet name="Quadro 13" sheetId="35" r:id="rId14"/>
    <sheet name="Quadro 14" sheetId="36" r:id="rId15"/>
    <sheet name="Quadro 15" sheetId="37" r:id="rId16"/>
    <sheet name="Quadro 16" sheetId="38" r:id="rId17"/>
    <sheet name="Quadro 17" sheetId="40" r:id="rId18"/>
    <sheet name="Quadro 18" sheetId="41" r:id="rId19"/>
    <sheet name="Quadro 19" sheetId="42" r:id="rId20"/>
    <sheet name="Gráfico 1" sheetId="43" r:id="rId21"/>
    <sheet name="Gráfico 2" sheetId="44" r:id="rId22"/>
    <sheet name="Gráfico 3" sheetId="46" r:id="rId23"/>
    <sheet name="Gráfico 4" sheetId="48" r:id="rId24"/>
    <sheet name="Gráfico 5" sheetId="50" r:id="rId25"/>
    <sheet name="Gráfico 6" sheetId="45" r:id="rId26"/>
    <sheet name="Gráfico 7" sheetId="47" r:id="rId27"/>
    <sheet name="Gráfico 8" sheetId="49" r:id="rId28"/>
    <sheet name="Gráfico 9" sheetId="19" r:id="rId29"/>
    <sheet name="Gráfico 10" sheetId="52" r:id="rId30"/>
    <sheet name="Gráfico 11" sheetId="53" r:id="rId31"/>
    <sheet name="Gráfico 12" sheetId="54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9" l="1"/>
  <c r="H8" i="39"/>
  <c r="H9" i="39"/>
  <c r="H10" i="39"/>
  <c r="H11" i="39"/>
  <c r="H12" i="39"/>
  <c r="H13" i="39"/>
  <c r="H14" i="39"/>
  <c r="H6" i="39"/>
  <c r="G7" i="39"/>
  <c r="G8" i="39"/>
  <c r="G9" i="39"/>
  <c r="G10" i="39"/>
  <c r="G11" i="39"/>
  <c r="G12" i="39"/>
  <c r="G13" i="39"/>
  <c r="G14" i="39"/>
  <c r="G6" i="39"/>
  <c r="E15" i="11"/>
  <c r="E14" i="11"/>
  <c r="E13" i="11"/>
  <c r="E12" i="11"/>
  <c r="E11" i="11"/>
  <c r="E10" i="11"/>
  <c r="E9" i="11"/>
  <c r="E8" i="11"/>
  <c r="E7" i="11"/>
  <c r="E6" i="11"/>
  <c r="B14" i="11"/>
  <c r="B19" i="11"/>
  <c r="B18" i="11"/>
  <c r="B17" i="11"/>
  <c r="B16" i="11"/>
  <c r="B15" i="11"/>
  <c r="B13" i="11"/>
  <c r="B11" i="11"/>
  <c r="B10" i="11"/>
  <c r="B9" i="11"/>
  <c r="E5" i="42"/>
  <c r="H19" i="30"/>
  <c r="F19" i="30"/>
  <c r="D19" i="30"/>
  <c r="H18" i="30"/>
  <c r="F18" i="30"/>
  <c r="D18" i="30"/>
  <c r="H17" i="30"/>
  <c r="F17" i="30"/>
  <c r="D17" i="30"/>
  <c r="H16" i="30"/>
  <c r="F16" i="30"/>
  <c r="D16" i="30"/>
  <c r="H15" i="30"/>
  <c r="F15" i="30"/>
  <c r="D15" i="30"/>
  <c r="H14" i="30"/>
  <c r="F14" i="30"/>
  <c r="D14" i="30"/>
  <c r="H13" i="30"/>
  <c r="F13" i="30"/>
  <c r="D13" i="30"/>
  <c r="H12" i="30"/>
  <c r="F12" i="30"/>
  <c r="D12" i="30"/>
  <c r="H11" i="30"/>
  <c r="F11" i="30"/>
  <c r="D11" i="30"/>
  <c r="H10" i="30"/>
  <c r="F10" i="30"/>
  <c r="D10" i="30"/>
  <c r="H9" i="30"/>
  <c r="F9" i="30"/>
  <c r="D9" i="30"/>
  <c r="H8" i="30"/>
  <c r="F8" i="30"/>
  <c r="D8" i="30"/>
  <c r="H7" i="30"/>
  <c r="F7" i="30"/>
  <c r="D7" i="30"/>
  <c r="H6" i="30"/>
  <c r="F6" i="30"/>
  <c r="D6" i="30"/>
  <c r="H5" i="30"/>
  <c r="F5" i="30"/>
  <c r="D5" i="30"/>
  <c r="E5" i="31"/>
  <c r="K30" i="14"/>
  <c r="I30" i="14"/>
  <c r="G30" i="14"/>
  <c r="E30" i="14"/>
  <c r="K29" i="14"/>
  <c r="I29" i="14"/>
  <c r="G29" i="14"/>
  <c r="E29" i="14"/>
  <c r="K28" i="14"/>
  <c r="I28" i="14"/>
  <c r="G28" i="14"/>
  <c r="E28" i="14"/>
  <c r="K27" i="14"/>
  <c r="I27" i="14"/>
  <c r="G27" i="14"/>
  <c r="E27" i="14"/>
  <c r="K26" i="14"/>
  <c r="I26" i="14"/>
  <c r="G26" i="14"/>
  <c r="E26" i="14"/>
  <c r="K25" i="14"/>
  <c r="I25" i="14"/>
  <c r="G25" i="14"/>
  <c r="E25" i="14"/>
  <c r="K24" i="14"/>
  <c r="I24" i="14"/>
  <c r="G24" i="14"/>
  <c r="E24" i="14"/>
  <c r="K23" i="14"/>
  <c r="I23" i="14"/>
  <c r="G23" i="14"/>
  <c r="E23" i="14"/>
  <c r="K22" i="14"/>
  <c r="I22" i="14"/>
  <c r="G22" i="14"/>
  <c r="E22" i="14"/>
  <c r="K21" i="14"/>
  <c r="I21" i="14"/>
  <c r="G21" i="14"/>
  <c r="E21" i="14"/>
  <c r="K20" i="14"/>
  <c r="I20" i="14"/>
  <c r="G20" i="14"/>
  <c r="E20" i="14"/>
  <c r="K19" i="14"/>
  <c r="I19" i="14"/>
  <c r="G19" i="14"/>
  <c r="E19" i="14"/>
  <c r="K18" i="14"/>
  <c r="I18" i="14"/>
  <c r="G18" i="14"/>
  <c r="E18" i="14"/>
  <c r="K17" i="14"/>
  <c r="I17" i="14"/>
  <c r="G17" i="14"/>
  <c r="E17" i="14"/>
  <c r="K16" i="14"/>
  <c r="I16" i="14"/>
  <c r="G16" i="14"/>
  <c r="E16" i="14"/>
  <c r="K15" i="14"/>
  <c r="I15" i="14"/>
  <c r="G15" i="14"/>
  <c r="E15" i="14"/>
  <c r="K14" i="14"/>
  <c r="I14" i="14"/>
  <c r="G14" i="14"/>
  <c r="E14" i="14"/>
  <c r="K13" i="14"/>
  <c r="I13" i="14"/>
  <c r="G13" i="14"/>
  <c r="E13" i="14"/>
  <c r="K12" i="14"/>
  <c r="I12" i="14"/>
  <c r="G12" i="14"/>
  <c r="E12" i="14"/>
  <c r="K11" i="14"/>
  <c r="I11" i="14"/>
  <c r="G11" i="14"/>
  <c r="E11" i="14"/>
  <c r="K10" i="14"/>
  <c r="I10" i="14"/>
  <c r="G10" i="14"/>
  <c r="E10" i="14"/>
  <c r="K9" i="14"/>
  <c r="I9" i="14"/>
  <c r="G9" i="14"/>
  <c r="E9" i="14"/>
  <c r="K8" i="14"/>
  <c r="I8" i="14"/>
  <c r="G8" i="14"/>
  <c r="E8" i="14"/>
  <c r="K7" i="14"/>
  <c r="I7" i="14"/>
  <c r="G7" i="14"/>
  <c r="E7" i="14"/>
  <c r="K6" i="14"/>
  <c r="I6" i="14"/>
  <c r="G6" i="14"/>
  <c r="E6" i="14"/>
  <c r="K5" i="14"/>
  <c r="I5" i="14"/>
  <c r="G5" i="14"/>
  <c r="E5" i="14"/>
  <c r="G6" i="29"/>
  <c r="E6" i="29"/>
  <c r="E5" i="29"/>
  <c r="K30" i="29"/>
  <c r="I30" i="29"/>
  <c r="G30" i="29"/>
  <c r="E30" i="29"/>
  <c r="K29" i="29"/>
  <c r="I29" i="29"/>
  <c r="G29" i="29"/>
  <c r="E29" i="29"/>
  <c r="K28" i="29"/>
  <c r="I28" i="29"/>
  <c r="G28" i="29"/>
  <c r="E28" i="29"/>
  <c r="K27" i="29"/>
  <c r="I27" i="29"/>
  <c r="G27" i="29"/>
  <c r="E27" i="29"/>
  <c r="K26" i="29"/>
  <c r="I26" i="29"/>
  <c r="G26" i="29"/>
  <c r="E26" i="29"/>
  <c r="K25" i="29"/>
  <c r="I25" i="29"/>
  <c r="G25" i="29"/>
  <c r="E25" i="29"/>
  <c r="K24" i="29"/>
  <c r="I24" i="29"/>
  <c r="G24" i="29"/>
  <c r="E24" i="29"/>
  <c r="K23" i="29"/>
  <c r="I23" i="29"/>
  <c r="G23" i="29"/>
  <c r="E23" i="29"/>
  <c r="K22" i="29"/>
  <c r="I22" i="29"/>
  <c r="G22" i="29"/>
  <c r="E22" i="29"/>
  <c r="K21" i="29"/>
  <c r="I21" i="29"/>
  <c r="G21" i="29"/>
  <c r="E21" i="29"/>
  <c r="K20" i="29"/>
  <c r="I20" i="29"/>
  <c r="G20" i="29"/>
  <c r="E20" i="29"/>
  <c r="K19" i="29"/>
  <c r="I19" i="29"/>
  <c r="G19" i="29"/>
  <c r="E19" i="29"/>
  <c r="K18" i="29"/>
  <c r="I18" i="29"/>
  <c r="G18" i="29"/>
  <c r="E18" i="29"/>
  <c r="K17" i="29"/>
  <c r="I17" i="29"/>
  <c r="G17" i="29"/>
  <c r="E17" i="29"/>
  <c r="K16" i="29"/>
  <c r="I16" i="29"/>
  <c r="G16" i="29"/>
  <c r="E16" i="29"/>
  <c r="K15" i="29"/>
  <c r="I15" i="29"/>
  <c r="G15" i="29"/>
  <c r="E15" i="29"/>
  <c r="K14" i="29"/>
  <c r="I14" i="29"/>
  <c r="G14" i="29"/>
  <c r="E14" i="29"/>
  <c r="K13" i="29"/>
  <c r="I13" i="29"/>
  <c r="G13" i="29"/>
  <c r="E13" i="29"/>
  <c r="K12" i="29"/>
  <c r="I12" i="29"/>
  <c r="G12" i="29"/>
  <c r="E12" i="29"/>
  <c r="K11" i="29"/>
  <c r="I11" i="29"/>
  <c r="G11" i="29"/>
  <c r="E11" i="29"/>
  <c r="K10" i="29"/>
  <c r="I10" i="29"/>
  <c r="G10" i="29"/>
  <c r="E10" i="29"/>
  <c r="K9" i="29"/>
  <c r="I9" i="29"/>
  <c r="G9" i="29"/>
  <c r="E9" i="29"/>
  <c r="K8" i="29"/>
  <c r="I8" i="29"/>
  <c r="G8" i="29"/>
  <c r="E8" i="29"/>
  <c r="K7" i="29"/>
  <c r="I7" i="29"/>
  <c r="G7" i="29"/>
  <c r="E7" i="29"/>
  <c r="K6" i="29"/>
  <c r="I6" i="29"/>
  <c r="K5" i="29"/>
  <c r="I5" i="29"/>
  <c r="G5" i="29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30" i="15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D6" i="37"/>
  <c r="D7" i="37"/>
  <c r="D8" i="37"/>
  <c r="D9" i="37"/>
  <c r="D10" i="37"/>
  <c r="D11" i="37"/>
  <c r="D12" i="37"/>
  <c r="D13" i="37"/>
  <c r="D14" i="37"/>
  <c r="D5" i="37"/>
  <c r="V14" i="37"/>
  <c r="V13" i="37"/>
  <c r="V12" i="37"/>
  <c r="V11" i="37"/>
  <c r="V10" i="37"/>
  <c r="V9" i="37"/>
  <c r="V8" i="37"/>
  <c r="V7" i="37"/>
  <c r="V6" i="37"/>
  <c r="V5" i="37"/>
  <c r="T14" i="37"/>
  <c r="T13" i="37"/>
  <c r="T12" i="37"/>
  <c r="T11" i="37"/>
  <c r="T10" i="37"/>
  <c r="T9" i="37"/>
  <c r="T8" i="37"/>
  <c r="T7" i="37"/>
  <c r="T6" i="37"/>
  <c r="T5" i="37"/>
  <c r="R14" i="37"/>
  <c r="R13" i="37"/>
  <c r="R12" i="37"/>
  <c r="R11" i="37"/>
  <c r="R10" i="37"/>
  <c r="R9" i="37"/>
  <c r="R8" i="37"/>
  <c r="R7" i="37"/>
  <c r="R6" i="37"/>
  <c r="R5" i="37"/>
  <c r="P14" i="37"/>
  <c r="P13" i="37"/>
  <c r="P12" i="37"/>
  <c r="P11" i="37"/>
  <c r="P10" i="37"/>
  <c r="P9" i="37"/>
  <c r="P8" i="37"/>
  <c r="P7" i="37"/>
  <c r="P6" i="37"/>
  <c r="P5" i="37"/>
  <c r="F5" i="32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4" i="31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F5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4" i="26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5" i="41"/>
  <c r="E5" i="40"/>
  <c r="N14" i="37"/>
  <c r="L14" i="37"/>
  <c r="J14" i="37"/>
  <c r="H14" i="37"/>
  <c r="F14" i="37"/>
  <c r="N13" i="37"/>
  <c r="L13" i="37"/>
  <c r="J13" i="37"/>
  <c r="H13" i="37"/>
  <c r="F13" i="37"/>
  <c r="N12" i="37"/>
  <c r="L12" i="37"/>
  <c r="J12" i="37"/>
  <c r="H12" i="37"/>
  <c r="F12" i="37"/>
  <c r="N11" i="37"/>
  <c r="L11" i="37"/>
  <c r="J11" i="37"/>
  <c r="H11" i="37"/>
  <c r="F11" i="37"/>
  <c r="N10" i="37"/>
  <c r="L10" i="37"/>
  <c r="J10" i="37"/>
  <c r="H10" i="37"/>
  <c r="F10" i="37"/>
  <c r="N9" i="37"/>
  <c r="L9" i="37"/>
  <c r="J9" i="37"/>
  <c r="H9" i="37"/>
  <c r="F9" i="37"/>
  <c r="N8" i="37"/>
  <c r="L8" i="37"/>
  <c r="J8" i="37"/>
  <c r="H8" i="37"/>
  <c r="F8" i="37"/>
  <c r="N7" i="37"/>
  <c r="L7" i="37"/>
  <c r="J7" i="37"/>
  <c r="H7" i="37"/>
  <c r="F7" i="37"/>
  <c r="N6" i="37"/>
  <c r="L6" i="37"/>
  <c r="J6" i="37"/>
  <c r="H6" i="37"/>
  <c r="F6" i="37"/>
  <c r="N5" i="37"/>
  <c r="L5" i="37"/>
  <c r="J5" i="37"/>
  <c r="H5" i="37"/>
  <c r="F5" i="37"/>
  <c r="F17" i="32"/>
  <c r="E17" i="32"/>
  <c r="F16" i="32"/>
  <c r="E16" i="32"/>
  <c r="F15" i="32"/>
  <c r="E15" i="32"/>
  <c r="F14" i="32"/>
  <c r="E14" i="32"/>
  <c r="F13" i="32"/>
  <c r="E13" i="32"/>
  <c r="F12" i="32"/>
  <c r="E12" i="32"/>
  <c r="F11" i="32"/>
  <c r="E11" i="32"/>
  <c r="F10" i="32"/>
  <c r="E10" i="32"/>
  <c r="F9" i="32"/>
  <c r="E9" i="32"/>
  <c r="F8" i="32"/>
  <c r="E8" i="32"/>
  <c r="F7" i="32"/>
  <c r="E7" i="32"/>
  <c r="F6" i="32"/>
  <c r="E6" i="32"/>
  <c r="E5" i="32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B22" i="11"/>
  <c r="B21" i="11"/>
  <c r="B20" i="11"/>
  <c r="B12" i="11"/>
  <c r="B8" i="11"/>
  <c r="B7" i="11"/>
  <c r="B6" i="11"/>
  <c r="E5" i="11"/>
  <c r="B5" i="11"/>
  <c r="E4" i="11"/>
  <c r="B4" i="11"/>
</calcChain>
</file>

<file path=xl/sharedStrings.xml><?xml version="1.0" encoding="utf-8"?>
<sst xmlns="http://schemas.openxmlformats.org/spreadsheetml/2006/main" count="499" uniqueCount="147">
  <si>
    <t>Total</t>
  </si>
  <si>
    <t>Portugal</t>
  </si>
  <si>
    <t>Ano</t>
  </si>
  <si>
    <t>Alemanha</t>
  </si>
  <si>
    <t>Espanha</t>
  </si>
  <si>
    <t>França</t>
  </si>
  <si>
    <t>Itália</t>
  </si>
  <si>
    <t>Polónia</t>
  </si>
  <si>
    <t>OEm</t>
  </si>
  <si>
    <t>N</t>
  </si>
  <si>
    <t>Nota</t>
  </si>
  <si>
    <t>Fonte</t>
  </si>
  <si>
    <t>Atualizado em</t>
  </si>
  <si>
    <t>link</t>
  </si>
  <si>
    <t>Saldo migratório</t>
  </si>
  <si>
    <t>Saídas</t>
  </si>
  <si>
    <t>Entradas</t>
  </si>
  <si>
    <t>Homens</t>
  </si>
  <si>
    <t>Mulheres</t>
  </si>
  <si>
    <t>..</t>
  </si>
  <si>
    <t>20 de outubro de 2016.</t>
  </si>
  <si>
    <t>Total de estrangeiros</t>
  </si>
  <si>
    <t>Portugueses</t>
  </si>
  <si>
    <t>% do total</t>
  </si>
  <si>
    <t>Distribuição</t>
  </si>
  <si>
    <t>Em percentagem do total de estrangeiros</t>
  </si>
  <si>
    <t>Secrétariat d’Etat aux Migrations (SEM), 2015 (cálculos do autor).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</si>
  <si>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</si>
  <si>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</si>
  <si>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</si>
  <si>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</si>
  <si>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</si>
  <si>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</si>
  <si>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</si>
  <si>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</si>
  <si>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</si>
  <si>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</si>
  <si>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</si>
  <si>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</si>
  <si>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</si>
  <si>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e +</t>
  </si>
  <si>
    <t>Grupo de idade</t>
  </si>
  <si>
    <t>% do total HM</t>
  </si>
  <si>
    <t>Total (HM)</t>
  </si>
  <si>
    <t>Milhares</t>
  </si>
  <si>
    <t>%</t>
  </si>
  <si>
    <t>Ramo de atividade económica</t>
  </si>
  <si>
    <t>Indústria transformadora</t>
  </si>
  <si>
    <t>Construção</t>
  </si>
  <si>
    <t>Outros setores</t>
  </si>
  <si>
    <t>Comércio e reparação de veículos</t>
  </si>
  <si>
    <t>Alojamento e restauração</t>
  </si>
  <si>
    <t xml:space="preserve">Atividades de consultadoria científicas, técnicas e similares </t>
  </si>
  <si>
    <t>% das remessas totais</t>
  </si>
  <si>
    <t>Remessas totais recebidas em Portugal
(em milhões de euros)</t>
  </si>
  <si>
    <t>Milhões de euros</t>
  </si>
  <si>
    <t>% do total de naturalizações</t>
  </si>
  <si>
    <t>Naturalizações de portugueses</t>
  </si>
  <si>
    <t>Total de naturalizações de estrangeiros</t>
  </si>
  <si>
    <t>Taxa de naturalização (em %)</t>
  </si>
  <si>
    <t>http://www.observatorioemigracao.pt/np4/5685http://observatorioemigracao.pt/np4/5685.html</t>
  </si>
  <si>
    <t>Holanda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</si>
  <si>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</si>
  <si>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Total de entradas</t>
  </si>
  <si>
    <t>% do total de entradas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</si>
  <si>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Evolução do número de entradas de portugueses na Holanda, 1995-2020</t>
    </r>
  </si>
  <si>
    <t>Taxa de crescimento anual (%)</t>
  </si>
  <si>
    <t>% de mulheres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</si>
  <si>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Evolução do número de entradas de portugueses na Holanda, por sexo, 1995-2020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</si>
  <si>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Evolução do número de entradas de portugueses na Holanda, por grupo etário, 1995-2020</t>
    </r>
  </si>
  <si>
    <t>Por grupo etário</t>
  </si>
  <si>
    <t>&lt; 15</t>
  </si>
  <si>
    <t>15 - 39</t>
  </si>
  <si>
    <t>40 - 64</t>
  </si>
  <si>
    <t>&gt; 65</t>
  </si>
  <si>
    <t>Reino Unido</t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</si>
  <si>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Saldo migratório dos movimentos de entrada e saída de portugueses na Holanda, 1995-2020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</si>
  <si>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Evolução do número de entradas na Holanda, em percentagem do número total de entradas, por alguns países de nascimento europeus, 1995-2020</t>
    </r>
  </si>
  <si>
    <t>Província</t>
  </si>
  <si>
    <t>Total Holanda</t>
  </si>
  <si>
    <t>Total de estrangeiros residentes</t>
  </si>
  <si>
    <t xml:space="preserve">Portugueses </t>
  </si>
  <si>
    <t xml:space="preserve">Groningen </t>
  </si>
  <si>
    <t xml:space="preserve">Friesland </t>
  </si>
  <si>
    <t xml:space="preserve">Drenthe </t>
  </si>
  <si>
    <t xml:space="preserve">Overijssel </t>
  </si>
  <si>
    <t xml:space="preserve">Flevoland </t>
  </si>
  <si>
    <t xml:space="preserve">Gelderland </t>
  </si>
  <si>
    <t xml:space="preserve">Utrecht </t>
  </si>
  <si>
    <t xml:space="preserve">Noord-Holland </t>
  </si>
  <si>
    <t xml:space="preserve">Zuid-Holland </t>
  </si>
  <si>
    <t xml:space="preserve">Zeeland </t>
  </si>
  <si>
    <t xml:space="preserve">Noord-Brabant </t>
  </si>
  <si>
    <t xml:space="preserve">Limburg </t>
  </si>
  <si>
    <t>Actividades de saúde humana e apoio social</t>
  </si>
  <si>
    <t>Residentes na Holanda</t>
  </si>
  <si>
    <t>Não residentes na Holanda</t>
  </si>
  <si>
    <t>Contrato a termo certo</t>
  </si>
  <si>
    <t>Contrato sem termo</t>
  </si>
  <si>
    <t>Outro tipo de contrato</t>
  </si>
  <si>
    <t>20 a 39</t>
  </si>
  <si>
    <t>40 a 64</t>
  </si>
  <si>
    <t>65 ou mais</t>
  </si>
  <si>
    <r>
      <rPr>
        <b/>
        <sz val="9"/>
        <color rgb="FFC00000"/>
        <rFont val="Arial"/>
        <family val="2"/>
      </rPr>
      <t xml:space="preserve">Quadro 17 </t>
    </r>
    <r>
      <rPr>
        <b/>
        <sz val="9"/>
        <color theme="1"/>
        <rFont val="Arial"/>
        <family val="2"/>
      </rPr>
      <t xml:space="preserve"> Remessas de portugueses residentes na Holanda recebidas em Portugal, 2000-2020</t>
    </r>
  </si>
  <si>
    <t>Remessas de portugueses residentes na Holanda</t>
  </si>
  <si>
    <r>
      <rPr>
        <b/>
        <sz val="9"/>
        <color rgb="FFC00000"/>
        <rFont val="Arial"/>
        <family val="2"/>
      </rPr>
      <t xml:space="preserve">Quadro 18 </t>
    </r>
    <r>
      <rPr>
        <b/>
        <sz val="9"/>
        <color theme="1"/>
        <rFont val="Arial"/>
        <family val="2"/>
      </rPr>
      <t xml:space="preserve"> Evolução do número de naturalizações de estrangeiros residentes na Holanda, total e com nacionalidade portuguesa, 1996-2020</t>
    </r>
  </si>
  <si>
    <t>Portugueses residentes na Holanda</t>
  </si>
  <si>
    <t>Naturalizações de portugueses residentes na Holanda</t>
  </si>
  <si>
    <t xml:space="preserve">% do total </t>
  </si>
  <si>
    <t>Por estado civil</t>
  </si>
  <si>
    <t>Solteiro</t>
  </si>
  <si>
    <t>Casado</t>
  </si>
  <si>
    <t>Divorciado</t>
  </si>
  <si>
    <t>Viúvo</t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</si>
  <si>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Evolução do número de entradas de portugueses na Holanda, por sexo, 1995-2020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</si>
  <si>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Evolução do número de entradas de portugueses na Holanda, por grupo etário, 1995-2020</t>
    </r>
  </si>
  <si>
    <r>
      <rPr>
        <b/>
        <sz val="9"/>
        <color rgb="FFC00000"/>
        <rFont val="Arial"/>
        <family val="2"/>
      </rPr>
      <t xml:space="preserve">Quadro 19 </t>
    </r>
    <r>
      <rPr>
        <b/>
        <sz val="9"/>
        <color theme="1"/>
        <rFont val="Arial"/>
        <family val="2"/>
      </rPr>
      <t xml:space="preserve"> Evolução das naturalizações de portugueses residentes na Holanda, números absolutos e taxa de naturalização, 1996-2020</t>
    </r>
  </si>
  <si>
    <t xml:space="preserve">Taxa de naturalização = número de naturalizaçõea de portugueses / número de portugueses residentes permanentes x 100. </t>
  </si>
  <si>
    <r>
      <rPr>
        <b/>
        <sz val="9"/>
        <color rgb="FFC00000"/>
        <rFont val="Arial"/>
        <family val="2"/>
      </rPr>
      <t xml:space="preserve">Quadro 6 </t>
    </r>
    <r>
      <rPr>
        <b/>
        <sz val="9"/>
        <color theme="1"/>
        <rFont val="Arial"/>
        <family val="2"/>
      </rPr>
      <t xml:space="preserve"> Evolução do número de estrangeiros e portugueses residentes na Holanda, 1996-2021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</si>
  <si>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População portuguesa residente na Holanda, por sexo e grupo estário, 2021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</si>
  <si>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População portuguesa residente na Holanda, por província de residência, 2020</t>
    </r>
  </si>
  <si>
    <r>
      <rPr>
        <b/>
        <sz val="9"/>
        <color rgb="FFC00000"/>
        <rFont val="Arial"/>
        <family val="2"/>
      </rPr>
      <t>Quadro 12</t>
    </r>
    <r>
      <rPr>
        <b/>
        <sz val="9"/>
        <color theme="1"/>
        <rFont val="Arial"/>
        <family val="2"/>
      </rPr>
      <t xml:space="preserve">  Evolução da estrutura da população portuguesa ativa com emprego na Holanda por sexo, 2010-2019</t>
    </r>
  </si>
  <si>
    <r>
      <rPr>
        <b/>
        <sz val="9"/>
        <color rgb="FFC00000"/>
        <rFont val="Arial"/>
        <family val="2"/>
      </rPr>
      <t>Quadro 13</t>
    </r>
    <r>
      <rPr>
        <b/>
        <sz val="9"/>
        <color theme="1"/>
        <rFont val="Arial"/>
        <family val="2"/>
      </rPr>
      <t xml:space="preserve">  Evolução da estrutura da população portuguesa ativa com emprego na Holanda por grupo etário, 2010-2019</t>
    </r>
  </si>
  <si>
    <r>
      <rPr>
        <b/>
        <sz val="9"/>
        <color rgb="FFC00000"/>
        <rFont val="Arial"/>
        <family val="2"/>
      </rPr>
      <t>Quadro 14</t>
    </r>
    <r>
      <rPr>
        <b/>
        <sz val="9"/>
        <color theme="1"/>
        <rFont val="Arial"/>
        <family val="2"/>
      </rPr>
      <t xml:space="preserve">  Evolução da estrutura da população portuguesa ativa com emprego na Holanda por estatuto de residência, 2010-2019</t>
    </r>
  </si>
  <si>
    <r>
      <rPr>
        <b/>
        <sz val="9"/>
        <color rgb="FFC00000"/>
        <rFont val="Arial"/>
        <family val="2"/>
      </rPr>
      <t>Quadro 15</t>
    </r>
    <r>
      <rPr>
        <b/>
        <sz val="9"/>
        <color theme="1"/>
        <rFont val="Arial"/>
        <family val="2"/>
      </rPr>
      <t xml:space="preserve">  Evolução da estrutura da população portuguesa ativa com emprego na Holanda por ramo de atividade económica, 2010-2019</t>
    </r>
  </si>
  <si>
    <r>
      <rPr>
        <b/>
        <sz val="9"/>
        <color rgb="FFC00000"/>
        <rFont val="Arial"/>
        <family val="2"/>
      </rPr>
      <t>Quadro 16</t>
    </r>
    <r>
      <rPr>
        <b/>
        <sz val="9"/>
        <color theme="1"/>
        <rFont val="Arial"/>
        <family val="2"/>
      </rPr>
      <t xml:space="preserve">  Evolução da estrutura da população portuguesa ativa com emprego na Holanda por tipo de contrato, 2010-2019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</si>
  <si>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Evolução da população portuguesa residente na Holanda, por sexo, 1996-2021</t>
    </r>
  </si>
  <si>
    <r>
      <rPr>
        <b/>
        <sz val="9"/>
        <color rgb="FFC00000"/>
        <rFont val="Arial"/>
        <family val="2"/>
      </rPr>
      <t xml:space="preserve">Quadro 9 </t>
    </r>
    <r>
      <rPr>
        <b/>
        <sz val="9"/>
        <color theme="1"/>
        <rFont val="Arial"/>
        <family val="2"/>
      </rPr>
      <t xml:space="preserve"> Evolução da população portuguesa residente na Holanda, por gupo etário, 1996-2021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</si>
  <si>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Evolução da população portuguesa residente na Holanda, por estado civil, 1996-2021</t>
    </r>
  </si>
  <si>
    <r>
      <rPr>
        <b/>
        <sz val="9"/>
        <color rgb="FFC00000"/>
        <rFont val="Arial"/>
        <family val="2"/>
      </rPr>
      <t>Gráfico 12</t>
    </r>
    <r>
      <rPr>
        <b/>
        <sz val="9"/>
        <color theme="1"/>
        <rFont val="Arial"/>
        <family val="2"/>
      </rPr>
      <t xml:space="preserve">  Evolução das naturalizações de portugueses residentes na Holanda, números absolutos e taxa de naturalização, 1996-2020</t>
    </r>
  </si>
  <si>
    <r>
      <rPr>
        <b/>
        <sz val="9"/>
        <color rgb="FFC00000"/>
        <rFont val="Arial"/>
        <family val="2"/>
      </rPr>
      <t>Gráfico 11</t>
    </r>
    <r>
      <rPr>
        <b/>
        <sz val="9"/>
        <color theme="1"/>
        <rFont val="Arial"/>
        <family val="2"/>
      </rPr>
      <t xml:space="preserve">  Evolução da estrutura da população portuguesa ativa com emprego na Holanda por tipo de contrato, 2010-2019</t>
    </r>
  </si>
  <si>
    <r>
      <rPr>
        <b/>
        <sz val="9"/>
        <color rgb="FFC00000"/>
        <rFont val="Arial"/>
        <family val="2"/>
      </rPr>
      <t>Gráfico 9</t>
    </r>
    <r>
      <rPr>
        <b/>
        <sz val="9"/>
        <color theme="1"/>
        <rFont val="Arial"/>
        <family val="2"/>
      </rPr>
      <t xml:space="preserve">  Pirâmide etária da população portuguesa na Holanda, 2021</t>
    </r>
  </si>
  <si>
    <r>
      <rPr>
        <b/>
        <sz val="9"/>
        <color rgb="FFC00000"/>
        <rFont val="Arial"/>
        <family val="2"/>
      </rPr>
      <t>Gráfico 8</t>
    </r>
    <r>
      <rPr>
        <b/>
        <sz val="9"/>
        <color theme="1"/>
        <rFont val="Arial"/>
        <family val="2"/>
      </rPr>
      <t xml:space="preserve">  Evolução da população portuguesa residente na Holanda, por estado civil, 1996-2021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</si>
  <si>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Evolução da população portuguesa residente na Holanda, por sexo, 1996-2021</t>
    </r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</si>
  <si>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Evolução do número de portugueses residentes na Holanda, 1996-2021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</si>
  <si>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Evolução do número de entradas na Holanda, em percentagem do número total de entradas, por alguns países de nascimento europeus, 1995-2020</t>
    </r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</si>
  <si>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</si>
  <si>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t>23 de setembro de 2021.</t>
  </si>
  <si>
    <t>http://observatorioemigracao.pt/np4/8222.html</t>
  </si>
  <si>
    <t>Centraal Bureau voor de Statistiek.</t>
  </si>
  <si>
    <t>Banco de Portugal.</t>
  </si>
  <si>
    <r>
      <rPr>
        <b/>
        <sz val="9"/>
        <color rgb="FFC00000"/>
        <rFont val="Arial"/>
        <family val="2"/>
      </rPr>
      <t>Gráfico 7</t>
    </r>
    <r>
      <rPr>
        <b/>
        <sz val="9"/>
        <color theme="1"/>
        <rFont val="Arial"/>
        <family val="2"/>
      </rPr>
      <t xml:space="preserve">  Evolução da população portuguesa residente na Holanda, por grupo etário, 1996-2021</t>
    </r>
  </si>
  <si>
    <r>
      <rPr>
        <b/>
        <sz val="9"/>
        <color rgb="FFC00000"/>
        <rFont val="Arial"/>
        <family val="2"/>
      </rPr>
      <t>Gráfico 10</t>
    </r>
    <r>
      <rPr>
        <b/>
        <sz val="9"/>
        <color theme="1"/>
        <rFont val="Arial"/>
        <family val="2"/>
      </rPr>
      <t xml:space="preserve">  Evolução da estrutura da população portuguesa ativa com emprego na Holanda por grupo sexo, 2010-2019</t>
    </r>
  </si>
  <si>
    <t>18 ou 19</t>
  </si>
  <si>
    <t>Atividades administrativas e dos serviços de apoio</t>
  </si>
  <si>
    <t>Atividades de informação e de comunicação</t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</si>
  <si>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Saldo migratório dos movimentos de entrada e saída de portugueses na Holanda, 1995-2020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</si>
</sst>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;#,##0"/>
    <numFmt numFmtId="166" formatCode="#,##0.0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Wingdings 3"/>
      <family val="1"/>
      <charset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4" tint="0.79998168889431442"/>
      </bottom>
      <diagonal/>
    </border>
    <border>
      <left/>
      <right style="thin">
        <color auto="1"/>
      </right>
      <top style="thin">
        <color auto="1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medium">
        <color auto="1"/>
      </bottom>
      <diagonal/>
    </border>
    <border>
      <left/>
      <right style="thin">
        <color auto="1"/>
      </right>
      <top style="hair">
        <color theme="4" tint="0.7999816888943144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medium">
        <color auto="1"/>
      </bottom>
      <diagonal/>
    </border>
    <border>
      <left/>
      <right/>
      <top/>
      <bottom style="hair">
        <color theme="4" tint="0.79998168889431442"/>
      </bottom>
      <diagonal/>
    </border>
    <border>
      <left style="thin">
        <color auto="1"/>
      </left>
      <right/>
      <top/>
      <bottom style="hair">
        <color theme="4" tint="0.79998168889431442"/>
      </bottom>
      <diagonal/>
    </border>
    <border>
      <left/>
      <right style="thin">
        <color auto="1"/>
      </right>
      <top/>
      <bottom style="hair">
        <color theme="4" tint="0.79998168889431442"/>
      </bottom>
      <diagonal/>
    </border>
    <border>
      <left/>
      <right/>
      <top style="hair">
        <color theme="4" tint="0.79998168889431442"/>
      </top>
      <bottom/>
      <diagonal/>
    </border>
    <border>
      <left style="thin">
        <color auto="1"/>
      </left>
      <right/>
      <top style="hair">
        <color theme="4" tint="0.79998168889431442"/>
      </top>
      <bottom/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/>
      <diagonal/>
    </border>
    <border>
      <left style="thin">
        <color auto="1"/>
      </left>
      <right style="thin">
        <color auto="1"/>
      </right>
      <top/>
      <bottom style="hair">
        <color theme="4" tint="0.79998168889431442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0" fontId="6" fillId="0" borderId="0" xfId="0" applyFont="1"/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left" vertical="center" indent="1"/>
    </xf>
    <xf numFmtId="0" fontId="16" fillId="0" borderId="0" xfId="0" applyFont="1" applyAlignment="1">
      <alignment horizontal="right" vertical="center" inden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3" fontId="0" fillId="0" borderId="0" xfId="0" applyNumberFormat="1" applyAlignment="1">
      <alignment vertical="center"/>
    </xf>
    <xf numFmtId="3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right" vertical="center" indent="2"/>
    </xf>
    <xf numFmtId="0" fontId="2" fillId="0" borderId="15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3" fontId="2" fillId="0" borderId="13" xfId="0" quotePrefix="1" applyNumberFormat="1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right" vertical="center" indent="3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indent="1"/>
    </xf>
    <xf numFmtId="0" fontId="0" fillId="0" borderId="13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right" vertical="center" indent="3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164" fontId="0" fillId="0" borderId="19" xfId="0" applyNumberFormat="1" applyFont="1" applyFill="1" applyBorder="1" applyAlignment="1">
      <alignment horizontal="right" vertical="center" indent="3"/>
    </xf>
    <xf numFmtId="164" fontId="0" fillId="0" borderId="0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 indent="1"/>
    </xf>
    <xf numFmtId="164" fontId="0" fillId="0" borderId="20" xfId="0" applyNumberFormat="1" applyFont="1" applyFill="1" applyBorder="1" applyAlignment="1">
      <alignment horizontal="right" vertical="center" indent="3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14" fillId="0" borderId="0" xfId="1" applyAlignment="1">
      <alignment wrapText="1"/>
    </xf>
    <xf numFmtId="0" fontId="14" fillId="0" borderId="0" xfId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right" vertical="center" indent="3"/>
    </xf>
    <xf numFmtId="0" fontId="0" fillId="0" borderId="22" xfId="0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right" vertical="center" indent="3"/>
    </xf>
    <xf numFmtId="3" fontId="0" fillId="0" borderId="24" xfId="0" applyNumberFormat="1" applyFont="1" applyFill="1" applyBorder="1" applyAlignment="1">
      <alignment horizontal="right" vertical="center" indent="2"/>
    </xf>
    <xf numFmtId="3" fontId="0" fillId="0" borderId="21" xfId="0" applyNumberFormat="1" applyFont="1" applyFill="1" applyBorder="1" applyAlignment="1">
      <alignment horizontal="right" vertical="center" indent="2"/>
    </xf>
    <xf numFmtId="164" fontId="0" fillId="0" borderId="21" xfId="0" applyNumberFormat="1" applyFont="1" applyFill="1" applyBorder="1" applyAlignment="1">
      <alignment horizontal="right" vertical="center" indent="3"/>
    </xf>
    <xf numFmtId="3" fontId="0" fillId="0" borderId="26" xfId="0" applyNumberFormat="1" applyFont="1" applyFill="1" applyBorder="1" applyAlignment="1">
      <alignment horizontal="right" vertical="center" indent="2"/>
    </xf>
    <xf numFmtId="164" fontId="0" fillId="0" borderId="27" xfId="0" applyNumberFormat="1" applyFont="1" applyFill="1" applyBorder="1" applyAlignment="1">
      <alignment horizontal="right" vertical="center" indent="3"/>
    </xf>
    <xf numFmtId="164" fontId="0" fillId="0" borderId="22" xfId="0" applyNumberFormat="1" applyFont="1" applyFill="1" applyBorder="1" applyAlignment="1">
      <alignment horizontal="right" vertical="center" indent="3"/>
    </xf>
    <xf numFmtId="0" fontId="0" fillId="0" borderId="23" xfId="0" applyFont="1" applyFill="1" applyBorder="1" applyAlignment="1">
      <alignment horizontal="center" vertical="center" wrapText="1"/>
    </xf>
    <xf numFmtId="3" fontId="0" fillId="0" borderId="28" xfId="0" applyNumberFormat="1" applyFont="1" applyFill="1" applyBorder="1" applyAlignment="1">
      <alignment horizontal="right" vertical="center" indent="2"/>
    </xf>
    <xf numFmtId="164" fontId="0" fillId="0" borderId="29" xfId="0" applyNumberFormat="1" applyFont="1" applyFill="1" applyBorder="1" applyAlignment="1">
      <alignment horizontal="right" vertical="center" indent="3"/>
    </xf>
    <xf numFmtId="164" fontId="0" fillId="0" borderId="23" xfId="0" applyNumberFormat="1" applyFont="1" applyFill="1" applyBorder="1" applyAlignment="1">
      <alignment horizontal="right" vertical="center" indent="3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indent="1"/>
    </xf>
    <xf numFmtId="0" fontId="0" fillId="0" borderId="23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left" vertical="center" indent="1"/>
    </xf>
    <xf numFmtId="0" fontId="0" fillId="0" borderId="22" xfId="0" applyFont="1" applyFill="1" applyBorder="1" applyAlignment="1">
      <alignment horizontal="left" vertical="center" indent="1"/>
    </xf>
    <xf numFmtId="0" fontId="0" fillId="0" borderId="21" xfId="0" applyFill="1" applyBorder="1" applyAlignment="1">
      <alignment horizontal="center" vertical="center"/>
    </xf>
    <xf numFmtId="3" fontId="0" fillId="0" borderId="30" xfId="0" applyNumberFormat="1" applyFill="1" applyBorder="1" applyAlignment="1">
      <alignment horizontal="right" vertical="center" indent="2"/>
    </xf>
    <xf numFmtId="3" fontId="0" fillId="0" borderId="24" xfId="0" applyNumberFormat="1" applyFill="1" applyBorder="1" applyAlignment="1">
      <alignment horizontal="right" vertical="center" indent="3"/>
    </xf>
    <xf numFmtId="164" fontId="0" fillId="0" borderId="21" xfId="0" applyNumberFormat="1" applyFill="1" applyBorder="1" applyAlignment="1">
      <alignment horizontal="right" vertical="center" indent="3"/>
    </xf>
    <xf numFmtId="0" fontId="0" fillId="0" borderId="22" xfId="0" applyFill="1" applyBorder="1" applyAlignment="1">
      <alignment horizontal="center" vertical="center"/>
    </xf>
    <xf numFmtId="3" fontId="0" fillId="0" borderId="31" xfId="0" applyNumberFormat="1" applyFill="1" applyBorder="1" applyAlignment="1">
      <alignment horizontal="right" vertical="center" indent="2"/>
    </xf>
    <xf numFmtId="3" fontId="0" fillId="0" borderId="26" xfId="0" applyNumberFormat="1" applyFill="1" applyBorder="1" applyAlignment="1">
      <alignment horizontal="right" vertical="center" indent="3"/>
    </xf>
    <xf numFmtId="164" fontId="0" fillId="0" borderId="22" xfId="0" applyNumberFormat="1" applyFill="1" applyBorder="1" applyAlignment="1">
      <alignment horizontal="right" vertical="center" indent="3"/>
    </xf>
    <xf numFmtId="0" fontId="0" fillId="0" borderId="22" xfId="0" applyFont="1" applyFill="1" applyBorder="1" applyAlignment="1">
      <alignment horizontal="center" vertical="center"/>
    </xf>
    <xf numFmtId="3" fontId="0" fillId="0" borderId="31" xfId="0" applyNumberFormat="1" applyFont="1" applyFill="1" applyBorder="1" applyAlignment="1">
      <alignment horizontal="right" vertical="center" indent="2"/>
    </xf>
    <xf numFmtId="0" fontId="0" fillId="0" borderId="23" xfId="0" applyFill="1" applyBorder="1" applyAlignment="1">
      <alignment horizontal="center" vertical="center"/>
    </xf>
    <xf numFmtId="3" fontId="0" fillId="0" borderId="32" xfId="0" applyNumberFormat="1" applyFill="1" applyBorder="1" applyAlignment="1">
      <alignment horizontal="right" vertical="center" indent="2"/>
    </xf>
    <xf numFmtId="3" fontId="0" fillId="0" borderId="28" xfId="0" applyNumberFormat="1" applyFill="1" applyBorder="1" applyAlignment="1">
      <alignment horizontal="right" vertical="center" indent="3"/>
    </xf>
    <xf numFmtId="164" fontId="0" fillId="0" borderId="23" xfId="0" applyNumberFormat="1" applyFill="1" applyBorder="1" applyAlignment="1">
      <alignment horizontal="right" vertical="center" indent="3"/>
    </xf>
    <xf numFmtId="0" fontId="0" fillId="0" borderId="21" xfId="0" applyFont="1" applyFill="1" applyBorder="1" applyAlignment="1">
      <alignment horizontal="left" vertical="center" indent="1"/>
    </xf>
    <xf numFmtId="3" fontId="0" fillId="0" borderId="30" xfId="0" applyNumberFormat="1" applyFont="1" applyFill="1" applyBorder="1" applyAlignment="1">
      <alignment horizontal="right" vertical="center" indent="2"/>
    </xf>
    <xf numFmtId="0" fontId="0" fillId="0" borderId="23" xfId="0" applyFont="1" applyFill="1" applyBorder="1" applyAlignment="1">
      <alignment horizontal="left" vertical="center" indent="1"/>
    </xf>
    <xf numFmtId="3" fontId="0" fillId="0" borderId="32" xfId="0" applyNumberFormat="1" applyFont="1" applyFill="1" applyBorder="1" applyAlignment="1">
      <alignment horizontal="right" vertical="center" indent="2"/>
    </xf>
    <xf numFmtId="3" fontId="0" fillId="0" borderId="23" xfId="0" applyNumberFormat="1" applyFont="1" applyFill="1" applyBorder="1" applyAlignment="1">
      <alignment horizontal="right" vertical="center" indent="3"/>
    </xf>
    <xf numFmtId="3" fontId="0" fillId="0" borderId="34" xfId="0" applyNumberFormat="1" applyFont="1" applyFill="1" applyBorder="1" applyAlignment="1">
      <alignment horizontal="right" vertical="center" indent="2"/>
    </xf>
    <xf numFmtId="164" fontId="0" fillId="0" borderId="35" xfId="0" applyNumberFormat="1" applyFont="1" applyFill="1" applyBorder="1" applyAlignment="1">
      <alignment horizontal="right" vertical="center" indent="3"/>
    </xf>
    <xf numFmtId="164" fontId="0" fillId="0" borderId="33" xfId="0" applyNumberFormat="1" applyFont="1" applyFill="1" applyBorder="1" applyAlignment="1">
      <alignment horizontal="right" vertical="center" indent="3"/>
    </xf>
    <xf numFmtId="164" fontId="0" fillId="0" borderId="21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vertical="center" wrapText="1" indent="1"/>
    </xf>
    <xf numFmtId="0" fontId="0" fillId="0" borderId="22" xfId="0" applyFont="1" applyFill="1" applyBorder="1" applyAlignment="1">
      <alignment horizontal="left" vertical="center" wrapText="1" indent="1"/>
    </xf>
    <xf numFmtId="0" fontId="0" fillId="0" borderId="23" xfId="0" applyFont="1" applyFill="1" applyBorder="1" applyAlignment="1">
      <alignment horizontal="left" vertical="center" wrapText="1" indent="1"/>
    </xf>
    <xf numFmtId="3" fontId="0" fillId="0" borderId="30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31" xfId="0" applyNumberFormat="1" applyFill="1" applyBorder="1" applyAlignment="1">
      <alignment horizontal="center" vertical="center"/>
    </xf>
    <xf numFmtId="3" fontId="0" fillId="0" borderId="26" xfId="0" applyNumberFormat="1" applyFill="1" applyBorder="1" applyAlignment="1">
      <alignment horizontal="center" vertical="center"/>
    </xf>
    <xf numFmtId="3" fontId="0" fillId="0" borderId="31" xfId="0" applyNumberFormat="1" applyFont="1" applyFill="1" applyBorder="1" applyAlignment="1">
      <alignment horizontal="center" vertical="center"/>
    </xf>
    <xf numFmtId="3" fontId="0" fillId="0" borderId="26" xfId="0" applyNumberFormat="1" applyFont="1" applyFill="1" applyBorder="1" applyAlignment="1">
      <alignment horizontal="center" vertical="center"/>
    </xf>
    <xf numFmtId="3" fontId="0" fillId="0" borderId="32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3" fontId="0" fillId="0" borderId="37" xfId="0" applyNumberFormat="1" applyFont="1" applyFill="1" applyBorder="1" applyAlignment="1">
      <alignment horizontal="right" vertical="center" indent="2"/>
    </xf>
    <xf numFmtId="164" fontId="0" fillId="0" borderId="36" xfId="0" applyNumberFormat="1" applyFont="1" applyFill="1" applyBorder="1" applyAlignment="1">
      <alignment horizontal="right" vertical="center" indent="3"/>
    </xf>
    <xf numFmtId="0" fontId="0" fillId="0" borderId="33" xfId="0" applyNumberFormat="1" applyFont="1" applyFill="1" applyBorder="1" applyAlignment="1">
      <alignment horizontal="center" vertical="center" wrapText="1"/>
    </xf>
    <xf numFmtId="166" fontId="0" fillId="0" borderId="33" xfId="0" applyNumberFormat="1" applyFont="1" applyFill="1" applyBorder="1" applyAlignment="1">
      <alignment horizontal="right" vertical="center" indent="2"/>
    </xf>
    <xf numFmtId="166" fontId="0" fillId="0" borderId="22" xfId="0" applyNumberFormat="1" applyFont="1" applyFill="1" applyBorder="1" applyAlignment="1">
      <alignment horizontal="right" vertical="center" indent="2"/>
    </xf>
    <xf numFmtId="166" fontId="0" fillId="0" borderId="36" xfId="0" applyNumberFormat="1" applyFont="1" applyFill="1" applyBorder="1" applyAlignment="1">
      <alignment horizontal="right" vertical="center" indent="2"/>
    </xf>
    <xf numFmtId="166" fontId="0" fillId="0" borderId="23" xfId="0" applyNumberFormat="1" applyFont="1" applyFill="1" applyBorder="1" applyAlignment="1">
      <alignment horizontal="right" vertical="center" indent="2"/>
    </xf>
    <xf numFmtId="0" fontId="0" fillId="0" borderId="0" xfId="0" applyBorder="1" applyAlignment="1">
      <alignment vertical="center"/>
    </xf>
    <xf numFmtId="166" fontId="0" fillId="0" borderId="21" xfId="0" applyNumberFormat="1" applyFont="1" applyFill="1" applyBorder="1" applyAlignment="1">
      <alignment horizontal="right" vertical="center" indent="3"/>
    </xf>
    <xf numFmtId="166" fontId="0" fillId="0" borderId="22" xfId="0" applyNumberFormat="1" applyFont="1" applyFill="1" applyBorder="1" applyAlignment="1">
      <alignment horizontal="right" vertical="center" indent="3"/>
    </xf>
    <xf numFmtId="166" fontId="0" fillId="0" borderId="23" xfId="0" applyNumberFormat="1" applyFont="1" applyFill="1" applyBorder="1" applyAlignment="1">
      <alignment horizontal="right" vertical="center" indent="3"/>
    </xf>
    <xf numFmtId="0" fontId="0" fillId="0" borderId="0" xfId="0" applyNumberFormat="1" applyFont="1" applyFill="1" applyBorder="1" applyAlignment="1">
      <alignment horizontal="center" vertical="center" wrapText="1"/>
    </xf>
    <xf numFmtId="1" fontId="0" fillId="0" borderId="24" xfId="0" applyNumberFormat="1" applyFont="1" applyFill="1" applyBorder="1" applyAlignment="1">
      <alignment horizontal="right" vertical="center" indent="3"/>
    </xf>
    <xf numFmtId="1" fontId="0" fillId="0" borderId="26" xfId="0" applyNumberFormat="1" applyFont="1" applyFill="1" applyBorder="1" applyAlignment="1">
      <alignment horizontal="right" vertical="center" indent="3"/>
    </xf>
    <xf numFmtId="1" fontId="0" fillId="0" borderId="34" xfId="0" applyNumberFormat="1" applyFont="1" applyFill="1" applyBorder="1" applyAlignment="1">
      <alignment horizontal="right" vertical="center" indent="3"/>
    </xf>
    <xf numFmtId="1" fontId="0" fillId="0" borderId="28" xfId="0" applyNumberFormat="1" applyFont="1" applyFill="1" applyBorder="1" applyAlignment="1">
      <alignment horizontal="right" vertical="center" indent="3"/>
    </xf>
    <xf numFmtId="166" fontId="0" fillId="0" borderId="21" xfId="0" applyNumberFormat="1" applyFont="1" applyFill="1" applyBorder="1" applyAlignment="1">
      <alignment horizontal="right" vertical="center" indent="2"/>
    </xf>
    <xf numFmtId="166" fontId="0" fillId="0" borderId="0" xfId="0" applyNumberFormat="1"/>
    <xf numFmtId="1" fontId="0" fillId="0" borderId="21" xfId="0" applyNumberFormat="1" applyFont="1" applyFill="1" applyBorder="1" applyAlignment="1">
      <alignment horizontal="center" vertical="center" wrapText="1"/>
    </xf>
    <xf numFmtId="1" fontId="0" fillId="0" borderId="22" xfId="0" applyNumberFormat="1" applyFont="1" applyFill="1" applyBorder="1" applyAlignment="1">
      <alignment horizontal="center" vertical="center" wrapText="1"/>
    </xf>
    <xf numFmtId="1" fontId="0" fillId="0" borderId="23" xfId="0" applyNumberFormat="1" applyFont="1" applyFill="1" applyBorder="1" applyAlignment="1">
      <alignment horizontal="center" vertical="center" wrapText="1"/>
    </xf>
    <xf numFmtId="166" fontId="0" fillId="0" borderId="16" xfId="0" applyNumberFormat="1" applyFont="1" applyFill="1" applyBorder="1" applyAlignment="1">
      <alignment horizontal="right" vertical="center" indent="3"/>
    </xf>
    <xf numFmtId="166" fontId="0" fillId="0" borderId="34" xfId="0" applyNumberFormat="1" applyFont="1" applyFill="1" applyBorder="1" applyAlignment="1">
      <alignment horizontal="right" vertical="center" indent="3"/>
    </xf>
    <xf numFmtId="166" fontId="0" fillId="0" borderId="26" xfId="0" applyNumberFormat="1" applyFont="1" applyFill="1" applyBorder="1" applyAlignment="1">
      <alignment horizontal="right" vertical="center" indent="3"/>
    </xf>
    <xf numFmtId="166" fontId="0" fillId="0" borderId="28" xfId="0" applyNumberFormat="1" applyFont="1" applyFill="1" applyBorder="1" applyAlignment="1">
      <alignment horizontal="right" vertical="center" indent="3"/>
    </xf>
    <xf numFmtId="166" fontId="0" fillId="0" borderId="20" xfId="0" applyNumberFormat="1" applyFont="1" applyFill="1" applyBorder="1" applyAlignment="1">
      <alignment horizontal="right" vertical="center" indent="3"/>
    </xf>
    <xf numFmtId="166" fontId="0" fillId="0" borderId="33" xfId="0" applyNumberFormat="1" applyFont="1" applyFill="1" applyBorder="1" applyAlignment="1">
      <alignment horizontal="right" vertical="center" indent="3"/>
    </xf>
    <xf numFmtId="0" fontId="0" fillId="0" borderId="36" xfId="0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3" fontId="0" fillId="0" borderId="37" xfId="0" applyNumberFormat="1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3" fontId="0" fillId="0" borderId="39" xfId="0" applyNumberFormat="1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164" fontId="0" fillId="0" borderId="35" xfId="0" applyNumberFormat="1" applyFon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164" fontId="0" fillId="0" borderId="29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166" fontId="0" fillId="0" borderId="21" xfId="0" applyNumberFormat="1" applyFont="1" applyFill="1" applyBorder="1" applyAlignment="1">
      <alignment horizontal="center" vertical="center"/>
    </xf>
    <xf numFmtId="1" fontId="0" fillId="0" borderId="24" xfId="0" applyNumberFormat="1" applyFont="1" applyFill="1" applyBorder="1" applyAlignment="1">
      <alignment horizontal="center" vertical="center"/>
    </xf>
    <xf numFmtId="166" fontId="0" fillId="0" borderId="22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66" fontId="0" fillId="0" borderId="33" xfId="0" applyNumberFormat="1" applyFont="1" applyFill="1" applyBorder="1" applyAlignment="1">
      <alignment horizontal="center" vertical="center"/>
    </xf>
    <xf numFmtId="1" fontId="0" fillId="0" borderId="34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 vertical="center"/>
    </xf>
    <xf numFmtId="1" fontId="0" fillId="0" borderId="28" xfId="0" applyNumberFormat="1" applyFon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right" vertical="center" indent="2"/>
    </xf>
    <xf numFmtId="164" fontId="0" fillId="0" borderId="25" xfId="0" applyNumberFormat="1" applyFill="1" applyBorder="1" applyAlignment="1">
      <alignment horizontal="right" vertical="center" indent="3"/>
    </xf>
    <xf numFmtId="3" fontId="0" fillId="0" borderId="26" xfId="0" applyNumberFormat="1" applyFill="1" applyBorder="1" applyAlignment="1">
      <alignment horizontal="right" vertical="center" indent="2"/>
    </xf>
    <xf numFmtId="164" fontId="0" fillId="0" borderId="27" xfId="0" applyNumberFormat="1" applyFill="1" applyBorder="1" applyAlignment="1">
      <alignment horizontal="right" vertical="center" indent="3"/>
    </xf>
    <xf numFmtId="3" fontId="0" fillId="0" borderId="28" xfId="0" applyNumberFormat="1" applyFill="1" applyBorder="1" applyAlignment="1">
      <alignment horizontal="right" vertical="center" indent="2"/>
    </xf>
    <xf numFmtId="164" fontId="0" fillId="0" borderId="29" xfId="0" applyNumberFormat="1" applyFill="1" applyBorder="1" applyAlignment="1">
      <alignment horizontal="right" vertical="center" indent="3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Fill="1"/>
    <xf numFmtId="0" fontId="0" fillId="0" borderId="21" xfId="0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right" vertical="center" indent="3"/>
    </xf>
    <xf numFmtId="1" fontId="0" fillId="0" borderId="27" xfId="0" applyNumberFormat="1" applyFont="1" applyFill="1" applyBorder="1" applyAlignment="1">
      <alignment horizontal="right" vertical="center" indent="3"/>
    </xf>
    <xf numFmtId="1" fontId="0" fillId="0" borderId="29" xfId="0" applyNumberFormat="1" applyFont="1" applyFill="1" applyBorder="1" applyAlignment="1">
      <alignment horizontal="right" vertical="center" indent="3"/>
    </xf>
    <xf numFmtId="3" fontId="0" fillId="0" borderId="0" xfId="0" applyNumberFormat="1" applyBorder="1"/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1" quotePrefix="1" applyAlignment="1">
      <alignment horizontal="left" vertical="top" wrapText="1"/>
    </xf>
    <xf numFmtId="0" fontId="14" fillId="0" borderId="0" xfId="1" applyAlignment="1">
      <alignment horizontal="left" vertical="top" wrapText="1"/>
    </xf>
    <xf numFmtId="0" fontId="14" fillId="0" borderId="0" xfId="1" quotePrefix="1" applyAlignment="1">
      <alignment wrapText="1"/>
    </xf>
    <xf numFmtId="0" fontId="14" fillId="0" borderId="0" xfId="1" applyAlignment="1">
      <alignment wrapText="1"/>
    </xf>
    <xf numFmtId="0" fontId="0" fillId="0" borderId="13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0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5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/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3" fontId="0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4" fillId="0" borderId="0" xfId="1" applyNumberFormat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 wrapText="1"/>
    </xf>
  </cellXfs>
  <cellStyles count="5">
    <cellStyle name="Hiperligação" xfId="1" builtinId="8" customBuiltin="1"/>
    <cellStyle name="Hiperligação 2" xfId="4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2'!$C$3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2'!$B$4:$B$29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2'!$C$4:$C$29</c:f>
              <c:numCache>
                <c:formatCode>#,##0</c:formatCode>
                <c:ptCount val="26"/>
                <c:pt idx="0">
                  <c:v>405</c:v>
                </c:pt>
                <c:pt idx="1">
                  <c:v>478</c:v>
                </c:pt>
                <c:pt idx="2">
                  <c:v>505</c:v>
                </c:pt>
                <c:pt idx="3">
                  <c:v>597</c:v>
                </c:pt>
                <c:pt idx="4">
                  <c:v>842</c:v>
                </c:pt>
                <c:pt idx="5">
                  <c:v>1009</c:v>
                </c:pt>
                <c:pt idx="6">
                  <c:v>1216</c:v>
                </c:pt>
                <c:pt idx="7">
                  <c:v>1189</c:v>
                </c:pt>
                <c:pt idx="8">
                  <c:v>1166</c:v>
                </c:pt>
                <c:pt idx="9">
                  <c:v>984</c:v>
                </c:pt>
                <c:pt idx="10">
                  <c:v>830</c:v>
                </c:pt>
                <c:pt idx="11">
                  <c:v>1211</c:v>
                </c:pt>
                <c:pt idx="12">
                  <c:v>1577</c:v>
                </c:pt>
                <c:pt idx="13">
                  <c:v>2002</c:v>
                </c:pt>
                <c:pt idx="14">
                  <c:v>1983</c:v>
                </c:pt>
                <c:pt idx="15">
                  <c:v>1530</c:v>
                </c:pt>
                <c:pt idx="16">
                  <c:v>1727</c:v>
                </c:pt>
                <c:pt idx="17">
                  <c:v>2051</c:v>
                </c:pt>
                <c:pt idx="18">
                  <c:v>2079</c:v>
                </c:pt>
                <c:pt idx="19">
                  <c:v>1887</c:v>
                </c:pt>
                <c:pt idx="20">
                  <c:v>1860</c:v>
                </c:pt>
                <c:pt idx="21">
                  <c:v>1961</c:v>
                </c:pt>
                <c:pt idx="22">
                  <c:v>2127</c:v>
                </c:pt>
                <c:pt idx="23">
                  <c:v>2400</c:v>
                </c:pt>
                <c:pt idx="24">
                  <c:v>2841</c:v>
                </c:pt>
                <c:pt idx="25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7-4164-B39F-BB2C3376A409}"/>
            </c:ext>
          </c:extLst>
        </c:ser>
        <c:ser>
          <c:idx val="2"/>
          <c:order val="1"/>
          <c:tx>
            <c:strRef>
              <c:f>'Quadro 2'!$D$3</c:f>
              <c:strCache>
                <c:ptCount val="1"/>
                <c:pt idx="0">
                  <c:v>Homens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2'!$B$4:$B$29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2'!$D$4:$D$29</c:f>
              <c:numCache>
                <c:formatCode>#,##0</c:formatCode>
                <c:ptCount val="26"/>
                <c:pt idx="0">
                  <c:v>219</c:v>
                </c:pt>
                <c:pt idx="1">
                  <c:v>267</c:v>
                </c:pt>
                <c:pt idx="2">
                  <c:v>260</c:v>
                </c:pt>
                <c:pt idx="3">
                  <c:v>332</c:v>
                </c:pt>
                <c:pt idx="4">
                  <c:v>495</c:v>
                </c:pt>
                <c:pt idx="5">
                  <c:v>619</c:v>
                </c:pt>
                <c:pt idx="6">
                  <c:v>730</c:v>
                </c:pt>
                <c:pt idx="7">
                  <c:v>700</c:v>
                </c:pt>
                <c:pt idx="8">
                  <c:v>679</c:v>
                </c:pt>
                <c:pt idx="9">
                  <c:v>577</c:v>
                </c:pt>
                <c:pt idx="10">
                  <c:v>470</c:v>
                </c:pt>
                <c:pt idx="11">
                  <c:v>721</c:v>
                </c:pt>
                <c:pt idx="12">
                  <c:v>966</c:v>
                </c:pt>
                <c:pt idx="13">
                  <c:v>1195</c:v>
                </c:pt>
                <c:pt idx="14">
                  <c:v>1188</c:v>
                </c:pt>
                <c:pt idx="15">
                  <c:v>961</c:v>
                </c:pt>
                <c:pt idx="16">
                  <c:v>966</c:v>
                </c:pt>
                <c:pt idx="17">
                  <c:v>1168</c:v>
                </c:pt>
                <c:pt idx="18">
                  <c:v>1122</c:v>
                </c:pt>
                <c:pt idx="19">
                  <c:v>1039</c:v>
                </c:pt>
                <c:pt idx="20">
                  <c:v>1053</c:v>
                </c:pt>
                <c:pt idx="21">
                  <c:v>1120</c:v>
                </c:pt>
                <c:pt idx="22">
                  <c:v>1198</c:v>
                </c:pt>
                <c:pt idx="23">
                  <c:v>1393</c:v>
                </c:pt>
                <c:pt idx="24">
                  <c:v>1593</c:v>
                </c:pt>
                <c:pt idx="2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7-4164-B39F-BB2C3376A409}"/>
            </c:ext>
          </c:extLst>
        </c:ser>
        <c:ser>
          <c:idx val="3"/>
          <c:order val="2"/>
          <c:tx>
            <c:strRef>
              <c:f>'Quadro 2'!$E$3</c:f>
              <c:strCache>
                <c:ptCount val="1"/>
                <c:pt idx="0">
                  <c:v>Mulheres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2'!$B$4:$B$29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2'!$E$4:$E$29</c:f>
              <c:numCache>
                <c:formatCode>#,##0</c:formatCode>
                <c:ptCount val="26"/>
                <c:pt idx="0">
                  <c:v>186</c:v>
                </c:pt>
                <c:pt idx="1">
                  <c:v>211</c:v>
                </c:pt>
                <c:pt idx="2">
                  <c:v>245</c:v>
                </c:pt>
                <c:pt idx="3">
                  <c:v>265</c:v>
                </c:pt>
                <c:pt idx="4">
                  <c:v>347</c:v>
                </c:pt>
                <c:pt idx="5">
                  <c:v>390</c:v>
                </c:pt>
                <c:pt idx="6">
                  <c:v>486</c:v>
                </c:pt>
                <c:pt idx="7">
                  <c:v>489</c:v>
                </c:pt>
                <c:pt idx="8">
                  <c:v>487</c:v>
                </c:pt>
                <c:pt idx="9">
                  <c:v>407</c:v>
                </c:pt>
                <c:pt idx="10">
                  <c:v>360</c:v>
                </c:pt>
                <c:pt idx="11">
                  <c:v>490</c:v>
                </c:pt>
                <c:pt idx="12">
                  <c:v>611</c:v>
                </c:pt>
                <c:pt idx="13">
                  <c:v>807</c:v>
                </c:pt>
                <c:pt idx="14">
                  <c:v>795</c:v>
                </c:pt>
                <c:pt idx="15">
                  <c:v>569</c:v>
                </c:pt>
                <c:pt idx="16">
                  <c:v>761</c:v>
                </c:pt>
                <c:pt idx="17">
                  <c:v>883</c:v>
                </c:pt>
                <c:pt idx="18">
                  <c:v>957</c:v>
                </c:pt>
                <c:pt idx="19">
                  <c:v>848</c:v>
                </c:pt>
                <c:pt idx="20">
                  <c:v>807</c:v>
                </c:pt>
                <c:pt idx="21">
                  <c:v>841</c:v>
                </c:pt>
                <c:pt idx="22">
                  <c:v>929</c:v>
                </c:pt>
                <c:pt idx="23">
                  <c:v>1007</c:v>
                </c:pt>
                <c:pt idx="24">
                  <c:v>1248</c:v>
                </c:pt>
                <c:pt idx="25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7-4164-B39F-BB2C3376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827840"/>
        <c:axId val="225470720"/>
      </c:lineChart>
      <c:catAx>
        <c:axId val="22582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aseline="0"/>
            </a:pPr>
            <a:endParaRPr lang="pt-PT"/>
          </a:p>
        </c:txPr>
        <c:crossAx val="225470720"/>
        <c:crosses val="autoZero"/>
        <c:auto val="1"/>
        <c:lblAlgn val="ctr"/>
        <c:lblOffset val="100"/>
        <c:noMultiLvlLbl val="0"/>
      </c:catAx>
      <c:valAx>
        <c:axId val="225470720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582784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'Quadro 12'!$B$41</c:f>
              <c:strCache>
                <c:ptCount val="1"/>
                <c:pt idx="0">
                  <c:v>Homens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numRef>
              <c:f>'Quadro 12'!$C$40:$L$40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'Quadro 12'!$C$41:$L$41</c:f>
              <c:numCache>
                <c:formatCode>0.0</c:formatCode>
                <c:ptCount val="10"/>
                <c:pt idx="0">
                  <c:v>64.705882352941174</c:v>
                </c:pt>
                <c:pt idx="1">
                  <c:v>65.909090909090907</c:v>
                </c:pt>
                <c:pt idx="2">
                  <c:v>66.315789473684205</c:v>
                </c:pt>
                <c:pt idx="3">
                  <c:v>65.217391304347828</c:v>
                </c:pt>
                <c:pt idx="4">
                  <c:v>64.893617021276597</c:v>
                </c:pt>
                <c:pt idx="5">
                  <c:v>66.326530612244895</c:v>
                </c:pt>
                <c:pt idx="6">
                  <c:v>64.583333333333343</c:v>
                </c:pt>
                <c:pt idx="7">
                  <c:v>64.077669902912618</c:v>
                </c:pt>
                <c:pt idx="8">
                  <c:v>64.035087719298247</c:v>
                </c:pt>
                <c:pt idx="9">
                  <c:v>64.344262295081961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870-88AE-CB99BF542662}"/>
            </c:ext>
          </c:extLst>
        </c:ser>
        <c:ser>
          <c:idx val="1"/>
          <c:order val="1"/>
          <c:tx>
            <c:strRef>
              <c:f>'Quadro 12'!$B$42</c:f>
              <c:strCache>
                <c:ptCount val="1"/>
                <c:pt idx="0">
                  <c:v>Mulheres</c:v>
                </c:pt>
              </c:strCache>
            </c:strRef>
          </c:tx>
          <c:spPr>
            <a:solidFill>
              <a:srgbClr val="C00000"/>
            </a:solidFill>
            <a:ln w="19050">
              <a:solidFill>
                <a:srgbClr val="C00000"/>
              </a:solidFill>
            </a:ln>
          </c:spPr>
          <c:invertIfNegative val="0"/>
          <c:cat>
            <c:numRef>
              <c:f>'Quadro 12'!$C$40:$L$40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'Quadro 12'!$C$42:$L$42</c:f>
              <c:numCache>
                <c:formatCode>0.0</c:formatCode>
                <c:ptCount val="10"/>
                <c:pt idx="0">
                  <c:v>35.294117647058826</c:v>
                </c:pt>
                <c:pt idx="1">
                  <c:v>34.090909090909086</c:v>
                </c:pt>
                <c:pt idx="2">
                  <c:v>33.684210526315788</c:v>
                </c:pt>
                <c:pt idx="3">
                  <c:v>34.782608695652179</c:v>
                </c:pt>
                <c:pt idx="4">
                  <c:v>35.106382978723403</c:v>
                </c:pt>
                <c:pt idx="5">
                  <c:v>33.673469387755098</c:v>
                </c:pt>
                <c:pt idx="6">
                  <c:v>35.416666666666671</c:v>
                </c:pt>
                <c:pt idx="7">
                  <c:v>35.922330097087382</c:v>
                </c:pt>
                <c:pt idx="8">
                  <c:v>35.964912280701746</c:v>
                </c:pt>
                <c:pt idx="9">
                  <c:v>35.655737704918032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870-88AE-CB99BF542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2072704"/>
        <c:axId val="231991552"/>
      </c:barChart>
      <c:catAx>
        <c:axId val="2320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1991552"/>
        <c:crosses val="autoZero"/>
        <c:auto val="1"/>
        <c:lblAlgn val="ctr"/>
        <c:lblOffset val="100"/>
        <c:noMultiLvlLbl val="0"/>
      </c:catAx>
      <c:valAx>
        <c:axId val="23199155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3207270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'Quadro 16'!$B$51</c:f>
              <c:strCache>
                <c:ptCount val="1"/>
                <c:pt idx="0">
                  <c:v>Contrato a termo certo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'Quadro 12'!$C$40:$L$40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'Quadro 16'!$C$51:$L$51</c:f>
              <c:numCache>
                <c:formatCode>0.0</c:formatCode>
                <c:ptCount val="10"/>
                <c:pt idx="0">
                  <c:v>45.882352941176471</c:v>
                </c:pt>
                <c:pt idx="1">
                  <c:v>43.18181818181818</c:v>
                </c:pt>
                <c:pt idx="2">
                  <c:v>42.105263157894733</c:v>
                </c:pt>
                <c:pt idx="3">
                  <c:v>44.565217391304344</c:v>
                </c:pt>
                <c:pt idx="4">
                  <c:v>44.148936170212764</c:v>
                </c:pt>
                <c:pt idx="5">
                  <c:v>44.897959183673471</c:v>
                </c:pt>
                <c:pt idx="6">
                  <c:v>45.833333333333336</c:v>
                </c:pt>
                <c:pt idx="7">
                  <c:v>47.572815533980581</c:v>
                </c:pt>
                <c:pt idx="8">
                  <c:v>50</c:v>
                </c:pt>
                <c:pt idx="9">
                  <c:v>50.819672131147541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0-46AA-BF59-88D60668E310}"/>
            </c:ext>
          </c:extLst>
        </c:ser>
        <c:ser>
          <c:idx val="1"/>
          <c:order val="1"/>
          <c:tx>
            <c:strRef>
              <c:f>'Quadro 16'!$B$52</c:f>
              <c:strCache>
                <c:ptCount val="1"/>
                <c:pt idx="0">
                  <c:v>Contrato sem termo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</c:spPr>
          <c:invertIfNegative val="0"/>
          <c:cat>
            <c:numRef>
              <c:f>'Quadro 12'!$C$40:$L$40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'Quadro 16'!$C$52:$L$52</c:f>
              <c:numCache>
                <c:formatCode>0.0</c:formatCode>
                <c:ptCount val="10"/>
                <c:pt idx="0">
                  <c:v>54.117647058823529</c:v>
                </c:pt>
                <c:pt idx="1">
                  <c:v>56.818181818181813</c:v>
                </c:pt>
                <c:pt idx="2">
                  <c:v>56.84210526315789</c:v>
                </c:pt>
                <c:pt idx="3">
                  <c:v>55.434782608695656</c:v>
                </c:pt>
                <c:pt idx="4">
                  <c:v>53.723404255319139</c:v>
                </c:pt>
                <c:pt idx="5">
                  <c:v>53.061224489795919</c:v>
                </c:pt>
                <c:pt idx="6">
                  <c:v>53.125</c:v>
                </c:pt>
                <c:pt idx="7">
                  <c:v>51.456310679611647</c:v>
                </c:pt>
                <c:pt idx="8">
                  <c:v>49.122807017543856</c:v>
                </c:pt>
                <c:pt idx="9">
                  <c:v>48.360655737704924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0-46AA-BF59-88D60668E310}"/>
            </c:ext>
          </c:extLst>
        </c:ser>
        <c:ser>
          <c:idx val="2"/>
          <c:order val="2"/>
          <c:tx>
            <c:strRef>
              <c:f>'Quadro 16'!$B$53</c:f>
              <c:strCache>
                <c:ptCount val="1"/>
                <c:pt idx="0">
                  <c:v>Outro tipo de contrato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'Quadro 12'!$C$40:$L$40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'Quadro 16'!$C$53:$L$53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1.0526315789473684</c:v>
                </c:pt>
                <c:pt idx="3">
                  <c:v>0</c:v>
                </c:pt>
                <c:pt idx="4">
                  <c:v>2.1276595744680851</c:v>
                </c:pt>
                <c:pt idx="5">
                  <c:v>2.0408163265306123</c:v>
                </c:pt>
                <c:pt idx="6">
                  <c:v>1.0416666666666667</c:v>
                </c:pt>
                <c:pt idx="7">
                  <c:v>0.97087378640776689</c:v>
                </c:pt>
                <c:pt idx="8">
                  <c:v>0.8771929824561403</c:v>
                </c:pt>
                <c:pt idx="9">
                  <c:v>0.81967213114754101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0-46AA-BF59-88D60668E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2587776"/>
        <c:axId val="231994432"/>
      </c:barChart>
      <c:catAx>
        <c:axId val="2325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1994432"/>
        <c:crosses val="autoZero"/>
        <c:auto val="1"/>
        <c:lblAlgn val="ctr"/>
        <c:lblOffset val="100"/>
        <c:noMultiLvlLbl val="0"/>
      </c:catAx>
      <c:valAx>
        <c:axId val="23199443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3258777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Naturalizações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19'!$B$5:$B$29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'Quadro 19'!$C$70:$C$94</c:f>
              <c:numCache>
                <c:formatCode>#,##0</c:formatCode>
                <c:ptCount val="25"/>
                <c:pt idx="0">
                  <c:v>304</c:v>
                </c:pt>
                <c:pt idx="1">
                  <c:v>304</c:v>
                </c:pt>
                <c:pt idx="2">
                  <c:v>231</c:v>
                </c:pt>
                <c:pt idx="3">
                  <c:v>183</c:v>
                </c:pt>
                <c:pt idx="4">
                  <c:v>139</c:v>
                </c:pt>
                <c:pt idx="5">
                  <c:v>129</c:v>
                </c:pt>
                <c:pt idx="6">
                  <c:v>142</c:v>
                </c:pt>
                <c:pt idx="7">
                  <c:v>71</c:v>
                </c:pt>
                <c:pt idx="8">
                  <c:v>69</c:v>
                </c:pt>
                <c:pt idx="9">
                  <c:v>50</c:v>
                </c:pt>
                <c:pt idx="10">
                  <c:v>77</c:v>
                </c:pt>
                <c:pt idx="11">
                  <c:v>76</c:v>
                </c:pt>
                <c:pt idx="12">
                  <c:v>59</c:v>
                </c:pt>
                <c:pt idx="13">
                  <c:v>57</c:v>
                </c:pt>
                <c:pt idx="14">
                  <c:v>67</c:v>
                </c:pt>
                <c:pt idx="15">
                  <c:v>51</c:v>
                </c:pt>
                <c:pt idx="16">
                  <c:v>69</c:v>
                </c:pt>
                <c:pt idx="17">
                  <c:v>38</c:v>
                </c:pt>
                <c:pt idx="18">
                  <c:v>59</c:v>
                </c:pt>
                <c:pt idx="19">
                  <c:v>42</c:v>
                </c:pt>
                <c:pt idx="20">
                  <c:v>73</c:v>
                </c:pt>
                <c:pt idx="21">
                  <c:v>59</c:v>
                </c:pt>
                <c:pt idx="22">
                  <c:v>61</c:v>
                </c:pt>
                <c:pt idx="23">
                  <c:v>63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C-4AE1-92AC-A47F0F9F8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46816"/>
        <c:axId val="232292352"/>
      </c:lineChart>
      <c:lineChart>
        <c:grouping val="standard"/>
        <c:varyColors val="0"/>
        <c:ser>
          <c:idx val="1"/>
          <c:order val="1"/>
          <c:tx>
            <c:v>Taxa de naturalização (em percentagem, escala da direita)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19'!$B$70:$B$94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'Quadro 19'!$D$70:$D$94</c:f>
              <c:numCache>
                <c:formatCode>0.0</c:formatCode>
                <c:ptCount val="25"/>
                <c:pt idx="0">
                  <c:v>3.4707158351409979</c:v>
                </c:pt>
                <c:pt idx="1">
                  <c:v>0.25265957446808512</c:v>
                </c:pt>
                <c:pt idx="2">
                  <c:v>0.25265957446808512</c:v>
                </c:pt>
                <c:pt idx="3">
                  <c:v>0.25265957446808512</c:v>
                </c:pt>
                <c:pt idx="4">
                  <c:v>0.25265957446808512</c:v>
                </c:pt>
                <c:pt idx="5">
                  <c:v>0.25265957446808512</c:v>
                </c:pt>
                <c:pt idx="6">
                  <c:v>0.25265957446808512</c:v>
                </c:pt>
                <c:pt idx="7">
                  <c:v>0.25265957446808512</c:v>
                </c:pt>
                <c:pt idx="8">
                  <c:v>0.25265957446808512</c:v>
                </c:pt>
                <c:pt idx="9">
                  <c:v>0.25265957446808512</c:v>
                </c:pt>
                <c:pt idx="10">
                  <c:v>0.25265957446808512</c:v>
                </c:pt>
                <c:pt idx="11">
                  <c:v>0.25265957446808512</c:v>
                </c:pt>
                <c:pt idx="12">
                  <c:v>0.25265957446808512</c:v>
                </c:pt>
                <c:pt idx="13">
                  <c:v>0.25265957446808512</c:v>
                </c:pt>
                <c:pt idx="14">
                  <c:v>0.25265957446808512</c:v>
                </c:pt>
                <c:pt idx="15">
                  <c:v>0.25265957446808512</c:v>
                </c:pt>
                <c:pt idx="16">
                  <c:v>0.25265957446808512</c:v>
                </c:pt>
                <c:pt idx="17">
                  <c:v>0.25265957446808512</c:v>
                </c:pt>
                <c:pt idx="18">
                  <c:v>0.25265957446808512</c:v>
                </c:pt>
                <c:pt idx="19">
                  <c:v>0.25265957446808512</c:v>
                </c:pt>
                <c:pt idx="20">
                  <c:v>0.25265957446808512</c:v>
                </c:pt>
                <c:pt idx="21">
                  <c:v>0.25265957446808512</c:v>
                </c:pt>
                <c:pt idx="22">
                  <c:v>0.25265957446808512</c:v>
                </c:pt>
                <c:pt idx="23">
                  <c:v>0.25265957446808512</c:v>
                </c:pt>
                <c:pt idx="24">
                  <c:v>0.25265957446808512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C-4AE1-92AC-A47F0F9F8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90848"/>
        <c:axId val="232292928"/>
      </c:lineChart>
      <c:catAx>
        <c:axId val="23254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32292352"/>
        <c:crosses val="autoZero"/>
        <c:auto val="1"/>
        <c:lblAlgn val="ctr"/>
        <c:lblOffset val="100"/>
        <c:noMultiLvlLbl val="0"/>
      </c:catAx>
      <c:valAx>
        <c:axId val="232292352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32546816"/>
        <c:crosses val="autoZero"/>
        <c:crossBetween val="between"/>
      </c:valAx>
      <c:valAx>
        <c:axId val="23229292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32590848"/>
        <c:crosses val="max"/>
        <c:crossBetween val="between"/>
      </c:valAx>
      <c:catAx>
        <c:axId val="23259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29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3'!$D$4</c:f>
              <c:strCache>
                <c:ptCount val="1"/>
                <c:pt idx="0">
                  <c:v>&lt; 15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9050">
              <a:noFill/>
            </a:ln>
          </c:spPr>
          <c:invertIfNegative val="0"/>
          <c:cat>
            <c:numRef>
              <c:f>'Quadro 3'!$B$5:$B$30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3'!$E$5:$E$30</c:f>
              <c:numCache>
                <c:formatCode>#\ ##0.0</c:formatCode>
                <c:ptCount val="26"/>
                <c:pt idx="0">
                  <c:v>15.802469135802468</c:v>
                </c:pt>
                <c:pt idx="1">
                  <c:v>16.94560669456067</c:v>
                </c:pt>
                <c:pt idx="2">
                  <c:v>16.633663366336634</c:v>
                </c:pt>
                <c:pt idx="3">
                  <c:v>13.40033500837521</c:v>
                </c:pt>
                <c:pt idx="4">
                  <c:v>14.964370546318289</c:v>
                </c:pt>
                <c:pt idx="5">
                  <c:v>14.370664023785926</c:v>
                </c:pt>
                <c:pt idx="6">
                  <c:v>14.226973684210526</c:v>
                </c:pt>
                <c:pt idx="7">
                  <c:v>16.316232127838521</c:v>
                </c:pt>
                <c:pt idx="8">
                  <c:v>17.495711835334475</c:v>
                </c:pt>
                <c:pt idx="9">
                  <c:v>13.922764227642276</c:v>
                </c:pt>
                <c:pt idx="10">
                  <c:v>12.168674698795181</c:v>
                </c:pt>
                <c:pt idx="11">
                  <c:v>9.6614368290668864</c:v>
                </c:pt>
                <c:pt idx="12">
                  <c:v>11.984781230183893</c:v>
                </c:pt>
                <c:pt idx="13">
                  <c:v>12.587412587412587</c:v>
                </c:pt>
                <c:pt idx="14">
                  <c:v>12.203731719616743</c:v>
                </c:pt>
                <c:pt idx="15">
                  <c:v>12.091503267973856</c:v>
                </c:pt>
                <c:pt idx="16">
                  <c:v>15.286624203821656</c:v>
                </c:pt>
                <c:pt idx="17">
                  <c:v>12.140419307654803</c:v>
                </c:pt>
                <c:pt idx="18">
                  <c:v>13.035113035113035</c:v>
                </c:pt>
                <c:pt idx="19">
                  <c:v>13.513513513513514</c:v>
                </c:pt>
                <c:pt idx="20">
                  <c:v>10.698924731182796</c:v>
                </c:pt>
                <c:pt idx="21">
                  <c:v>11.2697603263641</c:v>
                </c:pt>
                <c:pt idx="22">
                  <c:v>10.155148095909732</c:v>
                </c:pt>
                <c:pt idx="23">
                  <c:v>8.9166666666666661</c:v>
                </c:pt>
                <c:pt idx="24">
                  <c:v>8.2365364308342137</c:v>
                </c:pt>
                <c:pt idx="25">
                  <c:v>7.1908949818934298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A-4341-9FC8-42F55962970F}"/>
            </c:ext>
          </c:extLst>
        </c:ser>
        <c:ser>
          <c:idx val="2"/>
          <c:order val="1"/>
          <c:tx>
            <c:strRef>
              <c:f>'Quadro 3'!$F$4</c:f>
              <c:strCache>
                <c:ptCount val="1"/>
                <c:pt idx="0">
                  <c:v>15 - 39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noFill/>
            </a:ln>
          </c:spPr>
          <c:invertIfNegative val="0"/>
          <c:cat>
            <c:numRef>
              <c:f>'Quadro 3'!$B$5:$B$30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3'!$G$5:$G$30</c:f>
              <c:numCache>
                <c:formatCode>#\ ##0.0</c:formatCode>
                <c:ptCount val="26"/>
                <c:pt idx="0">
                  <c:v>70.864197530864203</c:v>
                </c:pt>
                <c:pt idx="1">
                  <c:v>69.874476987447693</c:v>
                </c:pt>
                <c:pt idx="2">
                  <c:v>71.089108910891085</c:v>
                </c:pt>
                <c:pt idx="3">
                  <c:v>77.386934673366838</c:v>
                </c:pt>
                <c:pt idx="4">
                  <c:v>72.327790973871728</c:v>
                </c:pt>
                <c:pt idx="5">
                  <c:v>71.357779980178393</c:v>
                </c:pt>
                <c:pt idx="6">
                  <c:v>71.628289473684205</c:v>
                </c:pt>
                <c:pt idx="7">
                  <c:v>70.815811606391932</c:v>
                </c:pt>
                <c:pt idx="8">
                  <c:v>69.811320754716988</c:v>
                </c:pt>
                <c:pt idx="9">
                  <c:v>72.357723577235774</c:v>
                </c:pt>
                <c:pt idx="10">
                  <c:v>73.01204819277109</c:v>
                </c:pt>
                <c:pt idx="11">
                  <c:v>75.227085053674642</c:v>
                </c:pt>
                <c:pt idx="12">
                  <c:v>71.972098922003809</c:v>
                </c:pt>
                <c:pt idx="13">
                  <c:v>69.230769230769226</c:v>
                </c:pt>
                <c:pt idx="14">
                  <c:v>66.061522945032777</c:v>
                </c:pt>
                <c:pt idx="15">
                  <c:v>69.869281045751634</c:v>
                </c:pt>
                <c:pt idx="16">
                  <c:v>69.31094383323682</c:v>
                </c:pt>
                <c:pt idx="17">
                  <c:v>72.696245733788402</c:v>
                </c:pt>
                <c:pt idx="18">
                  <c:v>71.332371332371338</c:v>
                </c:pt>
                <c:pt idx="19">
                  <c:v>71.542130365659773</c:v>
                </c:pt>
                <c:pt idx="20">
                  <c:v>73.870967741935488</c:v>
                </c:pt>
                <c:pt idx="21">
                  <c:v>73.99286078531361</c:v>
                </c:pt>
                <c:pt idx="22">
                  <c:v>75.317348377997178</c:v>
                </c:pt>
                <c:pt idx="23">
                  <c:v>75.625</c:v>
                </c:pt>
                <c:pt idx="24">
                  <c:v>75.3255895811334</c:v>
                </c:pt>
                <c:pt idx="25">
                  <c:v>74.23693740300051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A-4341-9FC8-42F55962970F}"/>
            </c:ext>
          </c:extLst>
        </c:ser>
        <c:ser>
          <c:idx val="3"/>
          <c:order val="2"/>
          <c:tx>
            <c:strRef>
              <c:f>'Quadro 3'!$H$4</c:f>
              <c:strCache>
                <c:ptCount val="1"/>
                <c:pt idx="0">
                  <c:v>40 - 64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</c:spPr>
          <c:invertIfNegative val="0"/>
          <c:cat>
            <c:numRef>
              <c:f>'Quadro 3'!$B$5:$B$30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3'!$I$5:$I$30</c:f>
              <c:numCache>
                <c:formatCode>#\ ##0.0</c:formatCode>
                <c:ptCount val="26"/>
                <c:pt idx="0">
                  <c:v>11.358024691358025</c:v>
                </c:pt>
                <c:pt idx="1">
                  <c:v>12.343096234309623</c:v>
                </c:pt>
                <c:pt idx="2">
                  <c:v>10.891089108910892</c:v>
                </c:pt>
                <c:pt idx="3">
                  <c:v>8.207705192629815</c:v>
                </c:pt>
                <c:pt idx="4">
                  <c:v>11.995249406175772</c:v>
                </c:pt>
                <c:pt idx="5">
                  <c:v>13.875123885034688</c:v>
                </c:pt>
                <c:pt idx="6">
                  <c:v>13.815789473684211</c:v>
                </c:pt>
                <c:pt idx="7">
                  <c:v>12.531539108494533</c:v>
                </c:pt>
                <c:pt idx="8">
                  <c:v>12.264150943396226</c:v>
                </c:pt>
                <c:pt idx="9">
                  <c:v>12.804878048780488</c:v>
                </c:pt>
                <c:pt idx="10">
                  <c:v>14.216867469879517</c:v>
                </c:pt>
                <c:pt idx="11">
                  <c:v>14.285714285714286</c:v>
                </c:pt>
                <c:pt idx="12">
                  <c:v>15.155358275206087</c:v>
                </c:pt>
                <c:pt idx="13">
                  <c:v>17.732267732267733</c:v>
                </c:pt>
                <c:pt idx="14">
                  <c:v>20.927887039838627</c:v>
                </c:pt>
                <c:pt idx="15">
                  <c:v>17.58169934640523</c:v>
                </c:pt>
                <c:pt idx="16">
                  <c:v>14.59177764910249</c:v>
                </c:pt>
                <c:pt idx="17">
                  <c:v>14.822038030229157</c:v>
                </c:pt>
                <c:pt idx="18">
                  <c:v>14.862914862914863</c:v>
                </c:pt>
                <c:pt idx="19">
                  <c:v>14.467408585055644</c:v>
                </c:pt>
                <c:pt idx="20">
                  <c:v>14.46236559139785</c:v>
                </c:pt>
                <c:pt idx="21">
                  <c:v>14.329423763386028</c:v>
                </c:pt>
                <c:pt idx="22">
                  <c:v>13.82228490832158</c:v>
                </c:pt>
                <c:pt idx="23">
                  <c:v>14.708333333333334</c:v>
                </c:pt>
                <c:pt idx="24">
                  <c:v>15.874692009855684</c:v>
                </c:pt>
                <c:pt idx="25">
                  <c:v>18.210036213140196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A-4341-9FC8-42F55962970F}"/>
            </c:ext>
          </c:extLst>
        </c:ser>
        <c:ser>
          <c:idx val="1"/>
          <c:order val="3"/>
          <c:tx>
            <c:strRef>
              <c:f>'Quadro 3'!$J$4</c:f>
              <c:strCache>
                <c:ptCount val="1"/>
                <c:pt idx="0">
                  <c:v>&gt; 65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19050">
              <a:noFill/>
              <a:prstDash val="sysDash"/>
            </a:ln>
          </c:spPr>
          <c:invertIfNegative val="0"/>
          <c:cat>
            <c:numRef>
              <c:f>'Quadro 3'!$B$5:$B$30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3'!$K$5:$K$30</c:f>
              <c:numCache>
                <c:formatCode>#\ ##0.0</c:formatCode>
                <c:ptCount val="26"/>
                <c:pt idx="0">
                  <c:v>1.9753086419753085</c:v>
                </c:pt>
                <c:pt idx="1">
                  <c:v>0.83682008368200833</c:v>
                </c:pt>
                <c:pt idx="2">
                  <c:v>1.386138613861386</c:v>
                </c:pt>
                <c:pt idx="3">
                  <c:v>1.0050251256281406</c:v>
                </c:pt>
                <c:pt idx="4">
                  <c:v>0.71258907363420432</c:v>
                </c:pt>
                <c:pt idx="5">
                  <c:v>0.39643211100099107</c:v>
                </c:pt>
                <c:pt idx="6">
                  <c:v>0.32894736842105265</c:v>
                </c:pt>
                <c:pt idx="7">
                  <c:v>0.33641715727502103</c:v>
                </c:pt>
                <c:pt idx="8">
                  <c:v>0.42881646655231559</c:v>
                </c:pt>
                <c:pt idx="9">
                  <c:v>0.91463414634146345</c:v>
                </c:pt>
                <c:pt idx="10">
                  <c:v>0.60240963855421692</c:v>
                </c:pt>
                <c:pt idx="11">
                  <c:v>0.82576383154417832</c:v>
                </c:pt>
                <c:pt idx="12">
                  <c:v>0.88776157260621436</c:v>
                </c:pt>
                <c:pt idx="13">
                  <c:v>0.44955044955044954</c:v>
                </c:pt>
                <c:pt idx="14">
                  <c:v>0.80685829551185073</c:v>
                </c:pt>
                <c:pt idx="15">
                  <c:v>0.45751633986928103</c:v>
                </c:pt>
                <c:pt idx="16">
                  <c:v>0.8106543138390272</c:v>
                </c:pt>
                <c:pt idx="17">
                  <c:v>0.34129692832764508</c:v>
                </c:pt>
                <c:pt idx="18">
                  <c:v>0.76960076960076962</c:v>
                </c:pt>
                <c:pt idx="19">
                  <c:v>0.47694753577106519</c:v>
                </c:pt>
                <c:pt idx="20">
                  <c:v>0.967741935483871</c:v>
                </c:pt>
                <c:pt idx="21">
                  <c:v>0.40795512493625702</c:v>
                </c:pt>
                <c:pt idx="22">
                  <c:v>0.70521861777150918</c:v>
                </c:pt>
                <c:pt idx="23">
                  <c:v>0.75</c:v>
                </c:pt>
                <c:pt idx="24">
                  <c:v>0.56318197817669835</c:v>
                </c:pt>
                <c:pt idx="25">
                  <c:v>0.36213140196585619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A-4341-9FC8-42F55962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553536"/>
        <c:axId val="225473600"/>
      </c:barChart>
      <c:catAx>
        <c:axId val="2315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25473600"/>
        <c:crosses val="autoZero"/>
        <c:auto val="1"/>
        <c:lblAlgn val="ctr"/>
        <c:lblOffset val="100"/>
        <c:noMultiLvlLbl val="0"/>
      </c:catAx>
      <c:valAx>
        <c:axId val="225473600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155353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800" baseline="0"/>
          </a:pPr>
          <a:endParaRPr lang="pt-P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4'!$C$3</c:f>
              <c:strCache>
                <c:ptCount val="1"/>
                <c:pt idx="0">
                  <c:v>Alemanha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4'!$C$4:$C$29</c:f>
              <c:numCache>
                <c:formatCode>#\ ##0.0</c:formatCode>
                <c:ptCount val="26"/>
                <c:pt idx="0">
                  <c:v>5.9792505645220038</c:v>
                </c:pt>
                <c:pt idx="1">
                  <c:v>5.1733809046519967</c:v>
                </c:pt>
                <c:pt idx="2">
                  <c:v>5.0500637174585838</c:v>
                </c:pt>
                <c:pt idx="3">
                  <c:v>4.4654308985597231</c:v>
                </c:pt>
                <c:pt idx="4">
                  <c:v>4.3583352216934816</c:v>
                </c:pt>
                <c:pt idx="5">
                  <c:v>3.8765525028227326</c:v>
                </c:pt>
                <c:pt idx="6">
                  <c:v>3.8252226320050373</c:v>
                </c:pt>
                <c:pt idx="7">
                  <c:v>4.068453608247423</c:v>
                </c:pt>
                <c:pt idx="8">
                  <c:v>4.5151845685745453</c:v>
                </c:pt>
                <c:pt idx="9">
                  <c:v>5.4276263308480202</c:v>
                </c:pt>
                <c:pt idx="10">
                  <c:v>5.7076611374150836</c:v>
                </c:pt>
                <c:pt idx="11">
                  <c:v>5.9772614928324268</c:v>
                </c:pt>
                <c:pt idx="12">
                  <c:v>5.8064184764464688</c:v>
                </c:pt>
                <c:pt idx="13">
                  <c:v>5.9310460157752445</c:v>
                </c:pt>
                <c:pt idx="14">
                  <c:v>5.6695678312314692</c:v>
                </c:pt>
                <c:pt idx="15">
                  <c:v>6.0809935764608367</c:v>
                </c:pt>
                <c:pt idx="16">
                  <c:v>5.6810790245578726</c:v>
                </c:pt>
                <c:pt idx="17">
                  <c:v>5.4295528306413932</c:v>
                </c:pt>
                <c:pt idx="18">
                  <c:v>4.9122423712766734</c:v>
                </c:pt>
                <c:pt idx="19">
                  <c:v>4.4148915818069518</c:v>
                </c:pt>
                <c:pt idx="20">
                  <c:v>4.1712484421963198</c:v>
                </c:pt>
                <c:pt idx="21">
                  <c:v>4.1150390701181854</c:v>
                </c:pt>
                <c:pt idx="22">
                  <c:v>4.3986772047651268</c:v>
                </c:pt>
                <c:pt idx="23">
                  <c:v>4.3912085567640533</c:v>
                </c:pt>
                <c:pt idx="24">
                  <c:v>4.2127523563167131</c:v>
                </c:pt>
                <c:pt idx="25">
                  <c:v>4.7334652461139308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4-4C94-8439-CF9EBC545634}"/>
            </c:ext>
          </c:extLst>
        </c:ser>
        <c:ser>
          <c:idx val="1"/>
          <c:order val="1"/>
          <c:tx>
            <c:strRef>
              <c:f>'Quadro 4'!$D$3</c:f>
              <c:strCache>
                <c:ptCount val="1"/>
                <c:pt idx="0">
                  <c:v>Espanha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4'!$D$4:$D$29</c:f>
              <c:numCache>
                <c:formatCode>#\ ##0.0</c:formatCode>
                <c:ptCount val="26"/>
                <c:pt idx="0">
                  <c:v>0.78564813369545994</c:v>
                </c:pt>
                <c:pt idx="1">
                  <c:v>0.88736448151247371</c:v>
                </c:pt>
                <c:pt idx="2">
                  <c:v>1.0331330784634989</c:v>
                </c:pt>
                <c:pt idx="3">
                  <c:v>0.95664463633615726</c:v>
                </c:pt>
                <c:pt idx="4">
                  <c:v>1.0314642764223547</c:v>
                </c:pt>
                <c:pt idx="5">
                  <c:v>0.9710199473089951</c:v>
                </c:pt>
                <c:pt idx="6">
                  <c:v>0.9939731942070702</c:v>
                </c:pt>
                <c:pt idx="7">
                  <c:v>1.1389690721649484</c:v>
                </c:pt>
                <c:pt idx="8">
                  <c:v>1.2247163059494421</c:v>
                </c:pt>
                <c:pt idx="9">
                  <c:v>1.366745019623693</c:v>
                </c:pt>
                <c:pt idx="10">
                  <c:v>1.3608242954808931</c:v>
                </c:pt>
                <c:pt idx="11">
                  <c:v>1.3356401384083045</c:v>
                </c:pt>
                <c:pt idx="12">
                  <c:v>1.2917419255429339</c:v>
                </c:pt>
                <c:pt idx="13">
                  <c:v>1.5169040385740962</c:v>
                </c:pt>
                <c:pt idx="14">
                  <c:v>1.609531486972086</c:v>
                </c:pt>
                <c:pt idx="15">
                  <c:v>1.7897845006216329</c:v>
                </c:pt>
                <c:pt idx="16">
                  <c:v>1.9667161669591684</c:v>
                </c:pt>
                <c:pt idx="17">
                  <c:v>2.5509237627388335</c:v>
                </c:pt>
                <c:pt idx="18">
                  <c:v>2.7662466923991942</c:v>
                </c:pt>
                <c:pt idx="19">
                  <c:v>2.3164925744333118</c:v>
                </c:pt>
                <c:pt idx="20">
                  <c:v>2.0379737555897663</c:v>
                </c:pt>
                <c:pt idx="21">
                  <c:v>1.9038827419725317</c:v>
                </c:pt>
                <c:pt idx="22">
                  <c:v>2.0697404205875967</c:v>
                </c:pt>
                <c:pt idx="23">
                  <c:v>2.2265802894103071</c:v>
                </c:pt>
                <c:pt idx="24">
                  <c:v>2.3466535842773468</c:v>
                </c:pt>
                <c:pt idx="25">
                  <c:v>2.2612325845698269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4-4C94-8439-CF9EBC545634}"/>
            </c:ext>
          </c:extLst>
        </c:ser>
        <c:ser>
          <c:idx val="2"/>
          <c:order val="2"/>
          <c:tx>
            <c:strRef>
              <c:f>'Quadro 4'!$E$3</c:f>
              <c:strCache>
                <c:ptCount val="1"/>
                <c:pt idx="0">
                  <c:v>França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4'!$E$4:$E$29</c:f>
              <c:numCache>
                <c:formatCode>#\ ##0.0</c:formatCode>
                <c:ptCount val="26"/>
                <c:pt idx="0">
                  <c:v>1.1717083424385268</c:v>
                </c:pt>
                <c:pt idx="1">
                  <c:v>1.4409327901865765</c:v>
                </c:pt>
                <c:pt idx="2">
                  <c:v>1.6448206808665575</c:v>
                </c:pt>
                <c:pt idx="3">
                  <c:v>1.6224562320782308</c:v>
                </c:pt>
                <c:pt idx="4">
                  <c:v>1.6382573373282641</c:v>
                </c:pt>
                <c:pt idx="5">
                  <c:v>1.5280391418893489</c:v>
                </c:pt>
                <c:pt idx="6">
                  <c:v>1.4857125723366615</c:v>
                </c:pt>
                <c:pt idx="7">
                  <c:v>1.4597938144329896</c:v>
                </c:pt>
                <c:pt idx="8">
                  <c:v>1.6045697227165738</c:v>
                </c:pt>
                <c:pt idx="9">
                  <c:v>1.724119592848254</c:v>
                </c:pt>
                <c:pt idx="10">
                  <c:v>1.8397131001007616</c:v>
                </c:pt>
                <c:pt idx="11">
                  <c:v>1.8645575877409788</c:v>
                </c:pt>
                <c:pt idx="12">
                  <c:v>1.8284696838699184</c:v>
                </c:pt>
                <c:pt idx="13">
                  <c:v>1.9893252320298782</c:v>
                </c:pt>
                <c:pt idx="14">
                  <c:v>1.8418068288950524</c:v>
                </c:pt>
                <c:pt idx="15">
                  <c:v>1.8130957314546208</c:v>
                </c:pt>
                <c:pt idx="16">
                  <c:v>1.730464770928192</c:v>
                </c:pt>
                <c:pt idx="17">
                  <c:v>1.791960801646735</c:v>
                </c:pt>
                <c:pt idx="18">
                  <c:v>1.8565047459519821</c:v>
                </c:pt>
                <c:pt idx="19">
                  <c:v>1.890144247850494</c:v>
                </c:pt>
                <c:pt idx="20">
                  <c:v>1.8771839796691348</c:v>
                </c:pt>
                <c:pt idx="21">
                  <c:v>1.8289062533858602</c:v>
                </c:pt>
                <c:pt idx="22">
                  <c:v>2.00079163421392</c:v>
                </c:pt>
                <c:pt idx="23">
                  <c:v>2.0399036666570933</c:v>
                </c:pt>
                <c:pt idx="24">
                  <c:v>1.960871762851961</c:v>
                </c:pt>
                <c:pt idx="25">
                  <c:v>2.0420822900300202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74-4C94-8439-CF9EBC545634}"/>
            </c:ext>
          </c:extLst>
        </c:ser>
        <c:ser>
          <c:idx val="3"/>
          <c:order val="3"/>
          <c:tx>
            <c:strRef>
              <c:f>'Quadro 4'!$F$3</c:f>
              <c:strCache>
                <c:ptCount val="1"/>
                <c:pt idx="0">
                  <c:v>Itália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4'!$F$4:$F$29</c:f>
              <c:numCache>
                <c:formatCode>#\ ##0.0</c:formatCode>
                <c:ptCount val="26"/>
                <c:pt idx="0">
                  <c:v>0.92612826356153555</c:v>
                </c:pt>
                <c:pt idx="1">
                  <c:v>1.0243772356527416</c:v>
                </c:pt>
                <c:pt idx="2">
                  <c:v>1.1159657746222464</c:v>
                </c:pt>
                <c:pt idx="3">
                  <c:v>1.0775527543359449</c:v>
                </c:pt>
                <c:pt idx="4">
                  <c:v>1.1900865288583393</c:v>
                </c:pt>
                <c:pt idx="5">
                  <c:v>1.0703801279638689</c:v>
                </c:pt>
                <c:pt idx="6">
                  <c:v>1.0277053161824232</c:v>
                </c:pt>
                <c:pt idx="7">
                  <c:v>1.0540206185567009</c:v>
                </c:pt>
                <c:pt idx="8">
                  <c:v>1.124251296477027</c:v>
                </c:pt>
                <c:pt idx="9">
                  <c:v>1.164658207383614</c:v>
                </c:pt>
                <c:pt idx="10">
                  <c:v>1.3272370716274635</c:v>
                </c:pt>
                <c:pt idx="11">
                  <c:v>1.3989125061789422</c:v>
                </c:pt>
                <c:pt idx="12">
                  <c:v>1.3859046901617031</c:v>
                </c:pt>
                <c:pt idx="13">
                  <c:v>1.5545305053095124</c:v>
                </c:pt>
                <c:pt idx="14">
                  <c:v>1.5781059995354494</c:v>
                </c:pt>
                <c:pt idx="15">
                  <c:v>1.614950269374223</c:v>
                </c:pt>
                <c:pt idx="16">
                  <c:v>1.6985554914642678</c:v>
                </c:pt>
                <c:pt idx="17">
                  <c:v>2.0874638513897481</c:v>
                </c:pt>
                <c:pt idx="18">
                  <c:v>2.3395965333915956</c:v>
                </c:pt>
                <c:pt idx="19">
                  <c:v>2.5329463402368968</c:v>
                </c:pt>
                <c:pt idx="20">
                  <c:v>2.4558316838941425</c:v>
                </c:pt>
                <c:pt idx="21">
                  <c:v>2.4304517225089821</c:v>
                </c:pt>
                <c:pt idx="22">
                  <c:v>2.7664636507956777</c:v>
                </c:pt>
                <c:pt idx="23">
                  <c:v>2.9027189142395287</c:v>
                </c:pt>
                <c:pt idx="24">
                  <c:v>2.84987958255285</c:v>
                </c:pt>
                <c:pt idx="25">
                  <c:v>2.8331061837511831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74-4C94-8439-CF9EBC545634}"/>
            </c:ext>
          </c:extLst>
        </c:ser>
        <c:ser>
          <c:idx val="4"/>
          <c:order val="4"/>
          <c:tx>
            <c:strRef>
              <c:f>'Quadro 4'!$G$3</c:f>
              <c:strCache>
                <c:ptCount val="1"/>
                <c:pt idx="0">
                  <c:v>Polónia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4'!$G$4:$G$29</c:f>
              <c:numCache>
                <c:formatCode>#\ ##0.0</c:formatCode>
                <c:ptCount val="26"/>
                <c:pt idx="0">
                  <c:v>1.2997013496498402</c:v>
                </c:pt>
                <c:pt idx="1">
                  <c:v>1.3774839308867208</c:v>
                </c:pt>
                <c:pt idx="2">
                  <c:v>1.3453486255233935</c:v>
                </c:pt>
                <c:pt idx="3">
                  <c:v>1.3741044221327212</c:v>
                </c:pt>
                <c:pt idx="4">
                  <c:v>0.98026873463084663</c:v>
                </c:pt>
                <c:pt idx="5">
                  <c:v>1.4083552879187053</c:v>
                </c:pt>
                <c:pt idx="6">
                  <c:v>1.6408803334232858</c:v>
                </c:pt>
                <c:pt idx="7">
                  <c:v>1.9274226804123711</c:v>
                </c:pt>
                <c:pt idx="8">
                  <c:v>2.1375126777273858</c:v>
                </c:pt>
                <c:pt idx="9">
                  <c:v>5.4903796041225705</c:v>
                </c:pt>
                <c:pt idx="10">
                  <c:v>7.3090132940398931</c:v>
                </c:pt>
                <c:pt idx="11">
                  <c:v>8.2689075630252109</c:v>
                </c:pt>
                <c:pt idx="12">
                  <c:v>8.7768256876021873</c:v>
                </c:pt>
                <c:pt idx="13">
                  <c:v>9.8295660414169852</c:v>
                </c:pt>
                <c:pt idx="14">
                  <c:v>9.0389266146552085</c:v>
                </c:pt>
                <c:pt idx="15">
                  <c:v>9.727258599254041</c:v>
                </c:pt>
                <c:pt idx="16">
                  <c:v>11.714387403198291</c:v>
                </c:pt>
                <c:pt idx="17">
                  <c:v>11.73866922600932</c:v>
                </c:pt>
                <c:pt idx="18">
                  <c:v>12.46085499963586</c:v>
                </c:pt>
                <c:pt idx="19">
                  <c:v>13.076321816462512</c:v>
                </c:pt>
                <c:pt idx="20">
                  <c:v>11.254795591721036</c:v>
                </c:pt>
                <c:pt idx="21">
                  <c:v>9.9926757071843078</c:v>
                </c:pt>
                <c:pt idx="22">
                  <c:v>10.12525696191218</c:v>
                </c:pt>
                <c:pt idx="23">
                  <c:v>10.428453620090508</c:v>
                </c:pt>
                <c:pt idx="24">
                  <c:v>10.051511907947551</c:v>
                </c:pt>
                <c:pt idx="25">
                  <c:v>11.561083616704323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74-4C94-8439-CF9EBC545634}"/>
            </c:ext>
          </c:extLst>
        </c:ser>
        <c:ser>
          <c:idx val="5"/>
          <c:order val="5"/>
          <c:tx>
            <c:strRef>
              <c:f>'Quadro 4'!$H$3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4'!$H$4:$H$29</c:f>
              <c:numCache>
                <c:formatCode>#\ ##0.0</c:formatCode>
                <c:ptCount val="26"/>
                <c:pt idx="0">
                  <c:v>0.42144038959822683</c:v>
                </c:pt>
                <c:pt idx="1">
                  <c:v>0.43954427167146365</c:v>
                </c:pt>
                <c:pt idx="2">
                  <c:v>0.45967595121063171</c:v>
                </c:pt>
                <c:pt idx="3">
                  <c:v>0.48771720571535943</c:v>
                </c:pt>
                <c:pt idx="4">
                  <c:v>0.70666633095819587</c:v>
                </c:pt>
                <c:pt idx="5">
                  <c:v>0.75950319909672559</c:v>
                </c:pt>
                <c:pt idx="6">
                  <c:v>0.91151689604509611</c:v>
                </c:pt>
                <c:pt idx="7">
                  <c:v>0.98061855670103093</c:v>
                </c:pt>
                <c:pt idx="8">
                  <c:v>1.1156400099508199</c:v>
                </c:pt>
                <c:pt idx="9">
                  <c:v>1.0465969644433573</c:v>
                </c:pt>
                <c:pt idx="10">
                  <c:v>0.89927083220473036</c:v>
                </c:pt>
                <c:pt idx="11">
                  <c:v>1.1972318339100345</c:v>
                </c:pt>
                <c:pt idx="12">
                  <c:v>1.3499516345799913</c:v>
                </c:pt>
                <c:pt idx="13">
                  <c:v>1.3949664148945065</c:v>
                </c:pt>
                <c:pt idx="14">
                  <c:v>1.3547117736271843</c:v>
                </c:pt>
                <c:pt idx="15">
                  <c:v>0.99072731040198925</c:v>
                </c:pt>
                <c:pt idx="16">
                  <c:v>1.0597562621960948</c:v>
                </c:pt>
                <c:pt idx="17">
                  <c:v>1.2950358013310266</c:v>
                </c:pt>
                <c:pt idx="18">
                  <c:v>1.2617435001092419</c:v>
                </c:pt>
                <c:pt idx="19">
                  <c:v>1.0314349900792024</c:v>
                </c:pt>
                <c:pt idx="20">
                  <c:v>0.909024265083205</c:v>
                </c:pt>
                <c:pt idx="21">
                  <c:v>0.84987800068475639</c:v>
                </c:pt>
                <c:pt idx="22">
                  <c:v>0.9052720284988317</c:v>
                </c:pt>
                <c:pt idx="23">
                  <c:v>0.98466790023673056</c:v>
                </c:pt>
                <c:pt idx="24">
                  <c:v>1.0558826152885559</c:v>
                </c:pt>
                <c:pt idx="25">
                  <c:v>0.87524280856497305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74-4C94-8439-CF9EBC545634}"/>
            </c:ext>
          </c:extLst>
        </c:ser>
        <c:ser>
          <c:idx val="6"/>
          <c:order val="6"/>
          <c:tx>
            <c:strRef>
              <c:f>'Quadro 4'!$I$3</c:f>
              <c:strCache>
                <c:ptCount val="1"/>
                <c:pt idx="0">
                  <c:v>Reino Unido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'Quadro 4'!$B$4:$B$29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4'!$I$4:$I$29</c:f>
              <c:numCache>
                <c:formatCode>#\ ##0.0</c:formatCode>
                <c:ptCount val="26"/>
                <c:pt idx="0">
                  <c:v>3.6139814149991154</c:v>
                </c:pt>
                <c:pt idx="1">
                  <c:v>4.0818766149573786</c:v>
                </c:pt>
                <c:pt idx="2">
                  <c:v>4.0542508647369377</c:v>
                </c:pt>
                <c:pt idx="3">
                  <c:v>3.6607383564665419</c:v>
                </c:pt>
                <c:pt idx="4">
                  <c:v>4.0117162256296632</c:v>
                </c:pt>
                <c:pt idx="5">
                  <c:v>4.1881821603312002</c:v>
                </c:pt>
                <c:pt idx="6">
                  <c:v>4.1340589487571586</c:v>
                </c:pt>
                <c:pt idx="7">
                  <c:v>3.6915463917525773</c:v>
                </c:pt>
                <c:pt idx="8">
                  <c:v>3.6157835313929234</c:v>
                </c:pt>
                <c:pt idx="9">
                  <c:v>3.6364990055201609</c:v>
                </c:pt>
                <c:pt idx="10">
                  <c:v>3.1940366425777653</c:v>
                </c:pt>
                <c:pt idx="11">
                  <c:v>3.2684132476520018</c:v>
                </c:pt>
                <c:pt idx="12">
                  <c:v>3.1604447906590538</c:v>
                </c:pt>
                <c:pt idx="13">
                  <c:v>3.0142980573594582</c:v>
                </c:pt>
                <c:pt idx="14">
                  <c:v>2.7558786156389621</c:v>
                </c:pt>
                <c:pt idx="15">
                  <c:v>2.6115053874844594</c:v>
                </c:pt>
                <c:pt idx="16">
                  <c:v>2.5275831175366035</c:v>
                </c:pt>
                <c:pt idx="17">
                  <c:v>2.705620872112847</c:v>
                </c:pt>
                <c:pt idx="18">
                  <c:v>2.7874881654650063</c:v>
                </c:pt>
                <c:pt idx="19">
                  <c:v>2.6160296038786766</c:v>
                </c:pt>
                <c:pt idx="20">
                  <c:v>2.5379371013855287</c:v>
                </c:pt>
                <c:pt idx="21">
                  <c:v>2.5734704579633267</c:v>
                </c:pt>
                <c:pt idx="22">
                  <c:v>2.7498648688909033</c:v>
                </c:pt>
                <c:pt idx="23">
                  <c:v>2.9433364651242937</c:v>
                </c:pt>
                <c:pt idx="24">
                  <c:v>3.039053905390539</c:v>
                </c:pt>
                <c:pt idx="25">
                  <c:v>3.1957908654172686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5-4AED-97B7-F663E2A40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29824"/>
        <c:axId val="231686144"/>
      </c:lineChart>
      <c:catAx>
        <c:axId val="2316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31686144"/>
        <c:crosses val="autoZero"/>
        <c:auto val="1"/>
        <c:lblAlgn val="ctr"/>
        <c:lblOffset val="100"/>
        <c:noMultiLvlLbl val="0"/>
      </c:catAx>
      <c:valAx>
        <c:axId val="23168614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2316298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 5'!$E$3</c:f>
              <c:strCache>
                <c:ptCount val="1"/>
                <c:pt idx="0">
                  <c:v>Saldo migratório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6715-4DD7-A0CB-9F52A6D25FF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78-4EEE-87FA-B21EF003B79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78-4EEE-87FA-B21EF003B79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78-4EEE-87FA-B21EF003B799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78-4EEE-87FA-B21EF003B79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E378-4EEE-87FA-B21EF003B799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E378-4EEE-87FA-B21EF003B799}"/>
              </c:ext>
            </c:extLst>
          </c:dPt>
          <c:cat>
            <c:numRef>
              <c:f>'Quadro 5'!$B$4:$B$29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'Quadro 5'!$E$4:$E$29</c:f>
              <c:numCache>
                <c:formatCode>0</c:formatCode>
                <c:ptCount val="26"/>
                <c:pt idx="0">
                  <c:v>36</c:v>
                </c:pt>
                <c:pt idx="1">
                  <c:v>-4</c:v>
                </c:pt>
                <c:pt idx="2">
                  <c:v>103</c:v>
                </c:pt>
                <c:pt idx="3">
                  <c:v>272</c:v>
                </c:pt>
                <c:pt idx="4">
                  <c:v>489</c:v>
                </c:pt>
                <c:pt idx="5">
                  <c:v>570</c:v>
                </c:pt>
                <c:pt idx="6">
                  <c:v>771</c:v>
                </c:pt>
                <c:pt idx="7">
                  <c:v>581</c:v>
                </c:pt>
                <c:pt idx="8">
                  <c:v>473</c:v>
                </c:pt>
                <c:pt idx="9">
                  <c:v>144</c:v>
                </c:pt>
                <c:pt idx="10">
                  <c:v>32</c:v>
                </c:pt>
                <c:pt idx="11">
                  <c:v>161</c:v>
                </c:pt>
                <c:pt idx="12">
                  <c:v>649</c:v>
                </c:pt>
                <c:pt idx="13">
                  <c:v>1015</c:v>
                </c:pt>
                <c:pt idx="14">
                  <c:v>866</c:v>
                </c:pt>
                <c:pt idx="15">
                  <c:v>137</c:v>
                </c:pt>
                <c:pt idx="16">
                  <c:v>501</c:v>
                </c:pt>
                <c:pt idx="17">
                  <c:v>694</c:v>
                </c:pt>
                <c:pt idx="18">
                  <c:v>648</c:v>
                </c:pt>
                <c:pt idx="19">
                  <c:v>468</c:v>
                </c:pt>
                <c:pt idx="20">
                  <c:v>509</c:v>
                </c:pt>
                <c:pt idx="21">
                  <c:v>601</c:v>
                </c:pt>
                <c:pt idx="22">
                  <c:v>620</c:v>
                </c:pt>
                <c:pt idx="23">
                  <c:v>924</c:v>
                </c:pt>
                <c:pt idx="24">
                  <c:v>1222</c:v>
                </c:pt>
                <c:pt idx="25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78-4EEE-87FA-B21EF003B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229628416"/>
        <c:axId val="231689024"/>
      </c:barChart>
      <c:catAx>
        <c:axId val="2296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pt-PT"/>
          </a:p>
        </c:txPr>
        <c:crossAx val="231689024"/>
        <c:crosses val="autoZero"/>
        <c:auto val="1"/>
        <c:lblAlgn val="ctr"/>
        <c:lblOffset val="100"/>
        <c:noMultiLvlLbl val="0"/>
      </c:catAx>
      <c:valAx>
        <c:axId val="23168902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2962841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</c:v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'Quadro 6'!$B$5:$B$30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6'!$D$5:$D$30</c:f>
              <c:numCache>
                <c:formatCode>#,##0</c:formatCode>
                <c:ptCount val="26"/>
                <c:pt idx="0">
                  <c:v>8759</c:v>
                </c:pt>
                <c:pt idx="1">
                  <c:v>8741</c:v>
                </c:pt>
                <c:pt idx="2">
                  <c:v>8805</c:v>
                </c:pt>
                <c:pt idx="3">
                  <c:v>9052</c:v>
                </c:pt>
                <c:pt idx="4">
                  <c:v>9509</c:v>
                </c:pt>
                <c:pt idx="5">
                  <c:v>10030</c:v>
                </c:pt>
                <c:pt idx="6">
                  <c:v>10762</c:v>
                </c:pt>
                <c:pt idx="7">
                  <c:v>11300</c:v>
                </c:pt>
                <c:pt idx="8">
                  <c:v>11729</c:v>
                </c:pt>
                <c:pt idx="9">
                  <c:v>11833</c:v>
                </c:pt>
                <c:pt idx="10">
                  <c:v>11823</c:v>
                </c:pt>
                <c:pt idx="11">
                  <c:v>11940</c:v>
                </c:pt>
                <c:pt idx="12">
                  <c:v>12569</c:v>
                </c:pt>
                <c:pt idx="13">
                  <c:v>13553</c:v>
                </c:pt>
                <c:pt idx="14">
                  <c:v>14356</c:v>
                </c:pt>
                <c:pt idx="15">
                  <c:v>14430</c:v>
                </c:pt>
                <c:pt idx="16">
                  <c:v>14868</c:v>
                </c:pt>
                <c:pt idx="17">
                  <c:v>15486</c:v>
                </c:pt>
                <c:pt idx="18">
                  <c:v>16054</c:v>
                </c:pt>
                <c:pt idx="19">
                  <c:v>16456</c:v>
                </c:pt>
                <c:pt idx="20">
                  <c:v>16868</c:v>
                </c:pt>
                <c:pt idx="21">
                  <c:v>17384</c:v>
                </c:pt>
                <c:pt idx="22">
                  <c:v>17893</c:v>
                </c:pt>
                <c:pt idx="23">
                  <c:v>18713</c:v>
                </c:pt>
                <c:pt idx="24">
                  <c:v>19820</c:v>
                </c:pt>
                <c:pt idx="25">
                  <c:v>19816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7-4262-AD84-5994AC42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9766656"/>
        <c:axId val="231691328"/>
      </c:barChart>
      <c:lineChart>
        <c:grouping val="standard"/>
        <c:varyColors val="0"/>
        <c:ser>
          <c:idx val="1"/>
          <c:order val="1"/>
          <c:tx>
            <c:v>Percentagem (escala da direita)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'Quadro 6'!$E$5:$E$30</c:f>
              <c:numCache>
                <c:formatCode>0.0</c:formatCode>
                <c:ptCount val="26"/>
                <c:pt idx="0">
                  <c:v>0.68210879787182677</c:v>
                </c:pt>
                <c:pt idx="1">
                  <c:v>0.6668930079613643</c:v>
                </c:pt>
                <c:pt idx="2">
                  <c:v>0.65429707093382794</c:v>
                </c:pt>
                <c:pt idx="3">
                  <c:v>0.65115696896933473</c:v>
                </c:pt>
                <c:pt idx="4">
                  <c:v>0.66444370221406701</c:v>
                </c:pt>
                <c:pt idx="5">
                  <c:v>0.67362454330539434</c:v>
                </c:pt>
                <c:pt idx="6">
                  <c:v>0.6956335132207212</c:v>
                </c:pt>
                <c:pt idx="7">
                  <c:v>0.71251703262508304</c:v>
                </c:pt>
                <c:pt idx="8">
                  <c:v>0.73181384263101079</c:v>
                </c:pt>
                <c:pt idx="9">
                  <c:v>0.73649499833194743</c:v>
                </c:pt>
                <c:pt idx="10">
                  <c:v>0.73697576264181774</c:v>
                </c:pt>
                <c:pt idx="11">
                  <c:v>0.74569352620606866</c:v>
                </c:pt>
                <c:pt idx="12">
                  <c:v>0.77619288167705591</c:v>
                </c:pt>
                <c:pt idx="13">
                  <c:v>0.81570624223219301</c:v>
                </c:pt>
                <c:pt idx="14">
                  <c:v>0.84459429645871664</c:v>
                </c:pt>
                <c:pt idx="15">
                  <c:v>0.83159627873631947</c:v>
                </c:pt>
                <c:pt idx="16">
                  <c:v>0.83895533471315931</c:v>
                </c:pt>
                <c:pt idx="17">
                  <c:v>0.86360110395502088</c:v>
                </c:pt>
                <c:pt idx="18">
                  <c:v>0.88281696367934614</c:v>
                </c:pt>
                <c:pt idx="19">
                  <c:v>0.88426670506943394</c:v>
                </c:pt>
                <c:pt idx="20">
                  <c:v>0.87814055767235477</c:v>
                </c:pt>
                <c:pt idx="21">
                  <c:v>0.86868964483366018</c:v>
                </c:pt>
                <c:pt idx="22">
                  <c:v>0.86051798440746985</c:v>
                </c:pt>
                <c:pt idx="23">
                  <c:v>0.8656676924101766</c:v>
                </c:pt>
                <c:pt idx="24">
                  <c:v>0.87611658450679319</c:v>
                </c:pt>
                <c:pt idx="25">
                  <c:v>0.85675213290899255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7-4262-AD84-5994AC42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68192"/>
        <c:axId val="231691904"/>
      </c:lineChart>
      <c:catAx>
        <c:axId val="22976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1691328"/>
        <c:crosses val="autoZero"/>
        <c:auto val="1"/>
        <c:lblAlgn val="ctr"/>
        <c:lblOffset val="100"/>
        <c:noMultiLvlLbl val="0"/>
      </c:catAx>
      <c:valAx>
        <c:axId val="231691328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9766656"/>
        <c:crosses val="autoZero"/>
        <c:crossBetween val="between"/>
      </c:valAx>
      <c:valAx>
        <c:axId val="23169190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29768192"/>
        <c:crosses val="max"/>
        <c:crossBetween val="between"/>
      </c:valAx>
      <c:catAx>
        <c:axId val="22976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316919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v>Homens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8'!$B$5:$B$30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8'!$D$5:$D$30</c:f>
              <c:numCache>
                <c:formatCode>#,##0</c:formatCode>
                <c:ptCount val="26"/>
                <c:pt idx="0">
                  <c:v>4417</c:v>
                </c:pt>
                <c:pt idx="1">
                  <c:v>4386</c:v>
                </c:pt>
                <c:pt idx="2">
                  <c:v>4390</c:v>
                </c:pt>
                <c:pt idx="3">
                  <c:v>4520</c:v>
                </c:pt>
                <c:pt idx="4">
                  <c:v>4804</c:v>
                </c:pt>
                <c:pt idx="5">
                  <c:v>5132</c:v>
                </c:pt>
                <c:pt idx="6">
                  <c:v>5567</c:v>
                </c:pt>
                <c:pt idx="7">
                  <c:v>5859</c:v>
                </c:pt>
                <c:pt idx="8">
                  <c:v>6049</c:v>
                </c:pt>
                <c:pt idx="9">
                  <c:v>6085</c:v>
                </c:pt>
                <c:pt idx="10">
                  <c:v>6064</c:v>
                </c:pt>
                <c:pt idx="11">
                  <c:v>6128</c:v>
                </c:pt>
                <c:pt idx="12">
                  <c:v>6511</c:v>
                </c:pt>
                <c:pt idx="13">
                  <c:v>7081</c:v>
                </c:pt>
                <c:pt idx="14">
                  <c:v>7562</c:v>
                </c:pt>
                <c:pt idx="15">
                  <c:v>7604</c:v>
                </c:pt>
                <c:pt idx="16">
                  <c:v>7778</c:v>
                </c:pt>
                <c:pt idx="17">
                  <c:v>8105</c:v>
                </c:pt>
                <c:pt idx="18">
                  <c:v>8358</c:v>
                </c:pt>
                <c:pt idx="19">
                  <c:v>8564</c:v>
                </c:pt>
                <c:pt idx="20">
                  <c:v>8800</c:v>
                </c:pt>
                <c:pt idx="21">
                  <c:v>9086</c:v>
                </c:pt>
                <c:pt idx="22">
                  <c:v>9382</c:v>
                </c:pt>
                <c:pt idx="23">
                  <c:v>9894</c:v>
                </c:pt>
                <c:pt idx="24">
                  <c:v>10525</c:v>
                </c:pt>
                <c:pt idx="25">
                  <c:v>10587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D-44A1-9681-A2E47E412845}"/>
            </c:ext>
          </c:extLst>
        </c:ser>
        <c:ser>
          <c:idx val="3"/>
          <c:order val="1"/>
          <c:tx>
            <c:v>Mulheres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8'!$B$5:$B$30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8'!$F$5:$F$30</c:f>
              <c:numCache>
                <c:formatCode>#,##0</c:formatCode>
                <c:ptCount val="26"/>
                <c:pt idx="0">
                  <c:v>4342</c:v>
                </c:pt>
                <c:pt idx="1">
                  <c:v>4355</c:v>
                </c:pt>
                <c:pt idx="2">
                  <c:v>4415</c:v>
                </c:pt>
                <c:pt idx="3">
                  <c:v>4532</c:v>
                </c:pt>
                <c:pt idx="4">
                  <c:v>4705</c:v>
                </c:pt>
                <c:pt idx="5">
                  <c:v>4898</c:v>
                </c:pt>
                <c:pt idx="6">
                  <c:v>5195</c:v>
                </c:pt>
                <c:pt idx="7">
                  <c:v>5441</c:v>
                </c:pt>
                <c:pt idx="8">
                  <c:v>5680</c:v>
                </c:pt>
                <c:pt idx="9">
                  <c:v>5748</c:v>
                </c:pt>
                <c:pt idx="10">
                  <c:v>5759</c:v>
                </c:pt>
                <c:pt idx="11">
                  <c:v>5812</c:v>
                </c:pt>
                <c:pt idx="12">
                  <c:v>6058</c:v>
                </c:pt>
                <c:pt idx="13">
                  <c:v>6472</c:v>
                </c:pt>
                <c:pt idx="14">
                  <c:v>6794</c:v>
                </c:pt>
                <c:pt idx="15">
                  <c:v>6826</c:v>
                </c:pt>
                <c:pt idx="16">
                  <c:v>7090</c:v>
                </c:pt>
                <c:pt idx="17">
                  <c:v>7381</c:v>
                </c:pt>
                <c:pt idx="18">
                  <c:v>7696</c:v>
                </c:pt>
                <c:pt idx="19">
                  <c:v>7892</c:v>
                </c:pt>
                <c:pt idx="20">
                  <c:v>8068</c:v>
                </c:pt>
                <c:pt idx="21">
                  <c:v>8298</c:v>
                </c:pt>
                <c:pt idx="22">
                  <c:v>8511</c:v>
                </c:pt>
                <c:pt idx="23">
                  <c:v>8819</c:v>
                </c:pt>
                <c:pt idx="24">
                  <c:v>9295</c:v>
                </c:pt>
                <c:pt idx="25">
                  <c:v>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D-44A1-9681-A2E47E412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372736"/>
        <c:axId val="229801984"/>
      </c:lineChart>
      <c:catAx>
        <c:axId val="2323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29801984"/>
        <c:crosses val="autoZero"/>
        <c:auto val="1"/>
        <c:lblAlgn val="ctr"/>
        <c:lblOffset val="100"/>
        <c:noMultiLvlLbl val="0"/>
      </c:catAx>
      <c:valAx>
        <c:axId val="229801984"/>
        <c:scaling>
          <c:orientation val="minMax"/>
          <c:max val="120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3237273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800" baseline="0"/>
          </a:pPr>
          <a:endParaRPr lang="pt-P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9'!$D$4</c:f>
              <c:strCache>
                <c:ptCount val="1"/>
                <c:pt idx="0">
                  <c:v>&lt; 15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9050"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cat>
            <c:numRef>
              <c:f>'Quadro 9'!$B$5:$B$30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9'!$E$5:$E$30</c:f>
              <c:numCache>
                <c:formatCode>#\ ##0.0</c:formatCode>
                <c:ptCount val="26"/>
                <c:pt idx="0">
                  <c:v>6.473341705674164</c:v>
                </c:pt>
                <c:pt idx="1">
                  <c:v>6.3837089577851502</c:v>
                </c:pt>
                <c:pt idx="2">
                  <c:v>6.1328790459965932</c:v>
                </c:pt>
                <c:pt idx="3">
                  <c:v>5.9102960671674767</c:v>
                </c:pt>
                <c:pt idx="4">
                  <c:v>5.7945104637711644</c:v>
                </c:pt>
                <c:pt idx="5">
                  <c:v>5.8723828514456633</c:v>
                </c:pt>
                <c:pt idx="6">
                  <c:v>5.9747258873815277</c:v>
                </c:pt>
                <c:pt idx="7">
                  <c:v>6.4424778761061949</c:v>
                </c:pt>
                <c:pt idx="8">
                  <c:v>6.795123198908688</c:v>
                </c:pt>
                <c:pt idx="9">
                  <c:v>6.6762444012507398</c:v>
                </c:pt>
                <c:pt idx="10">
                  <c:v>6.4704389748794719</c:v>
                </c:pt>
                <c:pt idx="11">
                  <c:v>6.0636515912897826</c:v>
                </c:pt>
                <c:pt idx="12">
                  <c:v>6.4523828466862918</c:v>
                </c:pt>
                <c:pt idx="13">
                  <c:v>6.7365159005386257</c:v>
                </c:pt>
                <c:pt idx="14">
                  <c:v>6.9796600724435773</c:v>
                </c:pt>
                <c:pt idx="15">
                  <c:v>6.9300069300069298</c:v>
                </c:pt>
                <c:pt idx="16">
                  <c:v>7.1159537261232177</c:v>
                </c:pt>
                <c:pt idx="17">
                  <c:v>7.1613069869559602</c:v>
                </c:pt>
                <c:pt idx="18">
                  <c:v>7.2131555998505048</c:v>
                </c:pt>
                <c:pt idx="19">
                  <c:v>7.2921730675741374</c:v>
                </c:pt>
                <c:pt idx="20">
                  <c:v>7.036993123073275</c:v>
                </c:pt>
                <c:pt idx="21">
                  <c:v>6.8741371375977911</c:v>
                </c:pt>
                <c:pt idx="22">
                  <c:v>6.6897669479684794</c:v>
                </c:pt>
                <c:pt idx="23">
                  <c:v>6.3752471543846525</c:v>
                </c:pt>
                <c:pt idx="24">
                  <c:v>6.0443995963673061</c:v>
                </c:pt>
                <c:pt idx="25">
                  <c:v>5.6570448122729111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5A-421E-A407-B88C8489385E}"/>
            </c:ext>
          </c:extLst>
        </c:ser>
        <c:ser>
          <c:idx val="2"/>
          <c:order val="1"/>
          <c:tx>
            <c:strRef>
              <c:f>'Quadro 3'!$F$4</c:f>
              <c:strCache>
                <c:ptCount val="1"/>
                <c:pt idx="0">
                  <c:v>15 - 39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'Quadro 9'!$B$5:$B$30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9'!$G$5:$G$30</c:f>
              <c:numCache>
                <c:formatCode>#\ ##0.0</c:formatCode>
                <c:ptCount val="26"/>
                <c:pt idx="0">
                  <c:v>47.025916200479507</c:v>
                </c:pt>
                <c:pt idx="1">
                  <c:v>46.184647065553143</c:v>
                </c:pt>
                <c:pt idx="2">
                  <c:v>45.724020442930154</c:v>
                </c:pt>
                <c:pt idx="3">
                  <c:v>45.746796288113124</c:v>
                </c:pt>
                <c:pt idx="4">
                  <c:v>46.219371122094856</c:v>
                </c:pt>
                <c:pt idx="5">
                  <c:v>46.430707876370889</c:v>
                </c:pt>
                <c:pt idx="6">
                  <c:v>47.426128972309982</c:v>
                </c:pt>
                <c:pt idx="7">
                  <c:v>47.442477876106196</c:v>
                </c:pt>
                <c:pt idx="8">
                  <c:v>47.156620342740219</c:v>
                </c:pt>
                <c:pt idx="9">
                  <c:v>46.108341080030421</c:v>
                </c:pt>
                <c:pt idx="10">
                  <c:v>45.013955848769349</c:v>
                </c:pt>
                <c:pt idx="11">
                  <c:v>44.740368509212729</c:v>
                </c:pt>
                <c:pt idx="12">
                  <c:v>45.055294772853848</c:v>
                </c:pt>
                <c:pt idx="13">
                  <c:v>45.952925551538407</c:v>
                </c:pt>
                <c:pt idx="14">
                  <c:v>46.099191975480636</c:v>
                </c:pt>
                <c:pt idx="15">
                  <c:v>45.869715869715868</c:v>
                </c:pt>
                <c:pt idx="16">
                  <c:v>46.031746031746032</c:v>
                </c:pt>
                <c:pt idx="17">
                  <c:v>46.422575229239314</c:v>
                </c:pt>
                <c:pt idx="18">
                  <c:v>46.897969353432167</c:v>
                </c:pt>
                <c:pt idx="19">
                  <c:v>46.627369956246959</c:v>
                </c:pt>
                <c:pt idx="20">
                  <c:v>46.223618686269859</c:v>
                </c:pt>
                <c:pt idx="21">
                  <c:v>45.777726645190981</c:v>
                </c:pt>
                <c:pt idx="22">
                  <c:v>45.33057620298441</c:v>
                </c:pt>
                <c:pt idx="23">
                  <c:v>45.369529204296477</c:v>
                </c:pt>
                <c:pt idx="24">
                  <c:v>46.059535822401614</c:v>
                </c:pt>
                <c:pt idx="25">
                  <c:v>44.807226483649579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5A-421E-A407-B88C8489385E}"/>
            </c:ext>
          </c:extLst>
        </c:ser>
        <c:ser>
          <c:idx val="3"/>
          <c:order val="2"/>
          <c:tx>
            <c:strRef>
              <c:f>'Quadro 9'!$H$4</c:f>
              <c:strCache>
                <c:ptCount val="1"/>
                <c:pt idx="0">
                  <c:v>40 - 64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accent1"/>
              </a:solidFill>
            </a:ln>
          </c:spPr>
          <c:invertIfNegative val="0"/>
          <c:cat>
            <c:numRef>
              <c:f>'Quadro 9'!$B$5:$B$30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9'!$I$5:$I$30</c:f>
              <c:numCache>
                <c:formatCode>#\ ##0.0</c:formatCode>
                <c:ptCount val="26"/>
                <c:pt idx="0">
                  <c:v>41.774175134147733</c:v>
                </c:pt>
                <c:pt idx="1">
                  <c:v>42.203409220912938</c:v>
                </c:pt>
                <c:pt idx="2">
                  <c:v>42.157864849517317</c:v>
                </c:pt>
                <c:pt idx="3">
                  <c:v>41.637207247017237</c:v>
                </c:pt>
                <c:pt idx="4">
                  <c:v>40.824482069618256</c:v>
                </c:pt>
                <c:pt idx="5">
                  <c:v>39.950149551345959</c:v>
                </c:pt>
                <c:pt idx="6">
                  <c:v>38.561605649507527</c:v>
                </c:pt>
                <c:pt idx="7">
                  <c:v>37.681415929203538</c:v>
                </c:pt>
                <c:pt idx="8">
                  <c:v>37.061983118765454</c:v>
                </c:pt>
                <c:pt idx="9">
                  <c:v>37.370066762444011</c:v>
                </c:pt>
                <c:pt idx="10">
                  <c:v>37.858411570667343</c:v>
                </c:pt>
                <c:pt idx="11">
                  <c:v>38.224455611390283</c:v>
                </c:pt>
                <c:pt idx="12">
                  <c:v>37.759567189116076</c:v>
                </c:pt>
                <c:pt idx="13">
                  <c:v>37.061905113259058</c:v>
                </c:pt>
                <c:pt idx="14">
                  <c:v>36.84870437447757</c:v>
                </c:pt>
                <c:pt idx="15">
                  <c:v>36.92307692307692</c:v>
                </c:pt>
                <c:pt idx="16">
                  <c:v>36.541565778853915</c:v>
                </c:pt>
                <c:pt idx="17">
                  <c:v>36.271471006070001</c:v>
                </c:pt>
                <c:pt idx="18">
                  <c:v>35.492712096673728</c:v>
                </c:pt>
                <c:pt idx="19">
                  <c:v>35.658726300437529</c:v>
                </c:pt>
                <c:pt idx="20">
                  <c:v>36.465496798672042</c:v>
                </c:pt>
                <c:pt idx="21">
                  <c:v>37.108835710998619</c:v>
                </c:pt>
                <c:pt idx="22">
                  <c:v>37.668361929246075</c:v>
                </c:pt>
                <c:pt idx="23">
                  <c:v>38.123229840218031</c:v>
                </c:pt>
                <c:pt idx="24">
                  <c:v>38.007063572149342</c:v>
                </c:pt>
                <c:pt idx="25">
                  <c:v>39.483245861929753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5A-421E-A407-B88C8489385E}"/>
            </c:ext>
          </c:extLst>
        </c:ser>
        <c:ser>
          <c:idx val="1"/>
          <c:order val="3"/>
          <c:tx>
            <c:strRef>
              <c:f>'Quadro 9'!$J$4</c:f>
              <c:strCache>
                <c:ptCount val="1"/>
                <c:pt idx="0">
                  <c:v>&gt; 65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19050">
              <a:solidFill>
                <a:schemeClr val="tx2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'Quadro 9'!$B$5:$B$30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9'!$K$5:$K$30</c:f>
              <c:numCache>
                <c:formatCode>#\ ##0.0</c:formatCode>
                <c:ptCount val="26"/>
                <c:pt idx="0">
                  <c:v>4.7265669596985953</c:v>
                </c:pt>
                <c:pt idx="1">
                  <c:v>5.2282347557487698</c:v>
                </c:pt>
                <c:pt idx="2">
                  <c:v>5.9852356615559339</c:v>
                </c:pt>
                <c:pt idx="3">
                  <c:v>6.7057003977021656</c:v>
                </c:pt>
                <c:pt idx="4">
                  <c:v>7.1616363445157223</c:v>
                </c:pt>
                <c:pt idx="5">
                  <c:v>7.7467597208374874</c:v>
                </c:pt>
                <c:pt idx="6">
                  <c:v>8.0375394908009667</c:v>
                </c:pt>
                <c:pt idx="7">
                  <c:v>8.4336283185840699</c:v>
                </c:pt>
                <c:pt idx="8">
                  <c:v>8.986273339585642</c:v>
                </c:pt>
                <c:pt idx="9">
                  <c:v>9.8453477562748244</c:v>
                </c:pt>
                <c:pt idx="10">
                  <c:v>10.657193605683837</c:v>
                </c:pt>
                <c:pt idx="11">
                  <c:v>10.971524288107203</c:v>
                </c:pt>
                <c:pt idx="12">
                  <c:v>10.732755191343783</c:v>
                </c:pt>
                <c:pt idx="13">
                  <c:v>10.248653434663913</c:v>
                </c:pt>
                <c:pt idx="14">
                  <c:v>10.072443577598216</c:v>
                </c:pt>
                <c:pt idx="15">
                  <c:v>10.277200277200278</c:v>
                </c:pt>
                <c:pt idx="16">
                  <c:v>10.310734463276836</c:v>
                </c:pt>
                <c:pt idx="17">
                  <c:v>10.144646777734728</c:v>
                </c:pt>
                <c:pt idx="18">
                  <c:v>10.396162950043603</c:v>
                </c:pt>
                <c:pt idx="19">
                  <c:v>10.421730675741371</c:v>
                </c:pt>
                <c:pt idx="20">
                  <c:v>10.273891391984824</c:v>
                </c:pt>
                <c:pt idx="21">
                  <c:v>10.23930050621261</c:v>
                </c:pt>
                <c:pt idx="22">
                  <c:v>10.311294919801039</c:v>
                </c:pt>
                <c:pt idx="23">
                  <c:v>10.131993801100839</c:v>
                </c:pt>
                <c:pt idx="24">
                  <c:v>9.8890010090817348</c:v>
                </c:pt>
                <c:pt idx="25">
                  <c:v>10.052482842147759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5A-421E-A407-B88C8489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9168640"/>
        <c:axId val="229804288"/>
      </c:barChart>
      <c:catAx>
        <c:axId val="2291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29804288"/>
        <c:crosses val="autoZero"/>
        <c:auto val="1"/>
        <c:lblAlgn val="ctr"/>
        <c:lblOffset val="100"/>
        <c:noMultiLvlLbl val="0"/>
      </c:catAx>
      <c:valAx>
        <c:axId val="229804288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2916864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800" baseline="0"/>
          </a:pPr>
          <a:endParaRPr lang="pt-P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10'!$D$4</c:f>
              <c:strCache>
                <c:ptCount val="1"/>
                <c:pt idx="0">
                  <c:v>Solteiro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numRef>
              <c:f>'Quadro 10'!$B$5:$B$30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10'!$E$5:$E$30</c:f>
              <c:numCache>
                <c:formatCode>#\ ##0.0</c:formatCode>
                <c:ptCount val="26"/>
                <c:pt idx="0">
                  <c:v>32.70921338052289</c:v>
                </c:pt>
                <c:pt idx="1">
                  <c:v>33.314266102276626</c:v>
                </c:pt>
                <c:pt idx="2">
                  <c:v>33.935264054514484</c:v>
                </c:pt>
                <c:pt idx="3">
                  <c:v>35.075121520106052</c:v>
                </c:pt>
                <c:pt idx="4">
                  <c:v>37.269954779682408</c:v>
                </c:pt>
                <c:pt idx="5">
                  <c:v>39.292123629112659</c:v>
                </c:pt>
                <c:pt idx="6">
                  <c:v>41.665118007805241</c:v>
                </c:pt>
                <c:pt idx="7">
                  <c:v>43.469026548672566</c:v>
                </c:pt>
                <c:pt idx="8">
                  <c:v>44.658538664847811</c:v>
                </c:pt>
                <c:pt idx="9">
                  <c:v>44.925209160821431</c:v>
                </c:pt>
                <c:pt idx="10">
                  <c:v>44.684090332402945</c:v>
                </c:pt>
                <c:pt idx="11">
                  <c:v>45.510887772194302</c:v>
                </c:pt>
                <c:pt idx="12">
                  <c:v>47.80014320948365</c:v>
                </c:pt>
                <c:pt idx="13">
                  <c:v>50.483287832952115</c:v>
                </c:pt>
                <c:pt idx="14">
                  <c:v>51.866815268877126</c:v>
                </c:pt>
                <c:pt idx="15">
                  <c:v>51.801801801801801</c:v>
                </c:pt>
                <c:pt idx="16">
                  <c:v>52.535647027172452</c:v>
                </c:pt>
                <c:pt idx="17">
                  <c:v>53.764690688363686</c:v>
                </c:pt>
                <c:pt idx="18">
                  <c:v>54.497321539803167</c:v>
                </c:pt>
                <c:pt idx="19">
                  <c:v>55.226057365094796</c:v>
                </c:pt>
                <c:pt idx="20">
                  <c:v>55.797960635522884</c:v>
                </c:pt>
                <c:pt idx="21">
                  <c:v>56.592268752876208</c:v>
                </c:pt>
                <c:pt idx="22">
                  <c:v>57.229083999329347</c:v>
                </c:pt>
                <c:pt idx="23">
                  <c:v>58.221557206220275</c:v>
                </c:pt>
                <c:pt idx="24">
                  <c:v>59.798183652875885</c:v>
                </c:pt>
                <c:pt idx="25">
                  <c:v>59.472143722244653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1-4137-828C-814DFEBBD9B5}"/>
            </c:ext>
          </c:extLst>
        </c:ser>
        <c:ser>
          <c:idx val="2"/>
          <c:order val="1"/>
          <c:tx>
            <c:strRef>
              <c:f>'Quadro 10'!$F$4</c:f>
              <c:strCache>
                <c:ptCount val="1"/>
                <c:pt idx="0">
                  <c:v>Casado</c:v>
                </c:pt>
              </c:strCache>
            </c:strRef>
          </c:tx>
          <c:spPr>
            <a:solidFill>
              <a:srgbClr val="C00000"/>
            </a:solidFill>
            <a:ln w="19050">
              <a:solidFill>
                <a:srgbClr val="C00000"/>
              </a:solidFill>
            </a:ln>
          </c:spPr>
          <c:invertIfNegative val="0"/>
          <c:cat>
            <c:numRef>
              <c:f>'Quadro 10'!$B$5:$B$30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10'!$G$5:$G$30</c:f>
              <c:numCache>
                <c:formatCode>#\ ##0.0</c:formatCode>
                <c:ptCount val="26"/>
                <c:pt idx="0">
                  <c:v>56.227879894965177</c:v>
                </c:pt>
                <c:pt idx="1">
                  <c:v>55.268275940967854</c:v>
                </c:pt>
                <c:pt idx="2">
                  <c:v>54.434980124929019</c:v>
                </c:pt>
                <c:pt idx="3">
                  <c:v>53.038002651347767</c:v>
                </c:pt>
                <c:pt idx="4">
                  <c:v>50.909664528341573</c:v>
                </c:pt>
                <c:pt idx="5">
                  <c:v>48.963110667996013</c:v>
                </c:pt>
                <c:pt idx="6">
                  <c:v>46.60843709347705</c:v>
                </c:pt>
                <c:pt idx="7">
                  <c:v>45.035398230088497</c:v>
                </c:pt>
                <c:pt idx="8">
                  <c:v>43.823002813539091</c:v>
                </c:pt>
                <c:pt idx="9">
                  <c:v>43.336432012169354</c:v>
                </c:pt>
                <c:pt idx="10">
                  <c:v>43.440751078406493</c:v>
                </c:pt>
                <c:pt idx="11">
                  <c:v>42.604690117252929</c:v>
                </c:pt>
                <c:pt idx="12">
                  <c:v>40.512371708170896</c:v>
                </c:pt>
                <c:pt idx="13">
                  <c:v>38.271969305688778</c:v>
                </c:pt>
                <c:pt idx="14">
                  <c:v>36.946224575090554</c:v>
                </c:pt>
                <c:pt idx="15">
                  <c:v>36.555786555786554</c:v>
                </c:pt>
                <c:pt idx="16">
                  <c:v>35.80172181867097</c:v>
                </c:pt>
                <c:pt idx="17">
                  <c:v>34.902492573937749</c:v>
                </c:pt>
                <c:pt idx="18">
                  <c:v>34.109879157842279</c:v>
                </c:pt>
                <c:pt idx="19">
                  <c:v>33.446767136606709</c:v>
                </c:pt>
                <c:pt idx="20">
                  <c:v>32.884752193502493</c:v>
                </c:pt>
                <c:pt idx="21">
                  <c:v>32.156005522319376</c:v>
                </c:pt>
                <c:pt idx="22">
                  <c:v>31.710724864472141</c:v>
                </c:pt>
                <c:pt idx="23">
                  <c:v>30.941057019184523</c:v>
                </c:pt>
                <c:pt idx="24">
                  <c:v>29.566094853683147</c:v>
                </c:pt>
                <c:pt idx="25">
                  <c:v>29.693177230520792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1-4137-828C-814DFEBBD9B5}"/>
            </c:ext>
          </c:extLst>
        </c:ser>
        <c:ser>
          <c:idx val="3"/>
          <c:order val="2"/>
          <c:tx>
            <c:strRef>
              <c:f>'Quadro 10'!$H$4</c:f>
              <c:strCache>
                <c:ptCount val="1"/>
                <c:pt idx="0">
                  <c:v>Divorciado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numRef>
              <c:f>'Quadro 10'!$B$5:$B$30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10'!$I$5:$I$30</c:f>
              <c:numCache>
                <c:formatCode>#\ ##0.0</c:formatCode>
                <c:ptCount val="26"/>
                <c:pt idx="0">
                  <c:v>9.0877954104349818</c:v>
                </c:pt>
                <c:pt idx="1">
                  <c:v>9.3581970026312771</c:v>
                </c:pt>
                <c:pt idx="2">
                  <c:v>9.5513912549687685</c:v>
                </c:pt>
                <c:pt idx="3">
                  <c:v>9.8873177198409188</c:v>
                </c:pt>
                <c:pt idx="4">
                  <c:v>9.8222736355032083</c:v>
                </c:pt>
                <c:pt idx="5">
                  <c:v>9.5513459621136594</c:v>
                </c:pt>
                <c:pt idx="6">
                  <c:v>9.5428359041070436</c:v>
                </c:pt>
                <c:pt idx="7">
                  <c:v>9.2389380530973444</c:v>
                </c:pt>
                <c:pt idx="8">
                  <c:v>9.2335237445647547</c:v>
                </c:pt>
                <c:pt idx="9">
                  <c:v>9.3974478154314198</c:v>
                </c:pt>
                <c:pt idx="10">
                  <c:v>9.4561448025035943</c:v>
                </c:pt>
                <c:pt idx="11">
                  <c:v>9.4556113902847567</c:v>
                </c:pt>
                <c:pt idx="12">
                  <c:v>9.237011695441165</c:v>
                </c:pt>
                <c:pt idx="13">
                  <c:v>8.8393713568951515</c:v>
                </c:pt>
                <c:pt idx="14">
                  <c:v>8.8046809696294233</c:v>
                </c:pt>
                <c:pt idx="15">
                  <c:v>9.1198891198891197</c:v>
                </c:pt>
                <c:pt idx="16">
                  <c:v>9.1942426688189407</c:v>
                </c:pt>
                <c:pt idx="17">
                  <c:v>8.8789874725558562</c:v>
                </c:pt>
                <c:pt idx="18">
                  <c:v>8.9572692163946677</c:v>
                </c:pt>
                <c:pt idx="19">
                  <c:v>8.926835196888673</c:v>
                </c:pt>
                <c:pt idx="20">
                  <c:v>8.8925776618449142</c:v>
                </c:pt>
                <c:pt idx="21">
                  <c:v>8.806948918545789</c:v>
                </c:pt>
                <c:pt idx="22">
                  <c:v>8.6514279327111154</c:v>
                </c:pt>
                <c:pt idx="23">
                  <c:v>8.4967669534548182</c:v>
                </c:pt>
                <c:pt idx="24">
                  <c:v>8.3804238143289602</c:v>
                </c:pt>
                <c:pt idx="25">
                  <c:v>8.513322567622124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1-4137-828C-814DFEBBD9B5}"/>
            </c:ext>
          </c:extLst>
        </c:ser>
        <c:ser>
          <c:idx val="1"/>
          <c:order val="3"/>
          <c:tx>
            <c:strRef>
              <c:f>'Quadro 10'!$J$4</c:f>
              <c:strCache>
                <c:ptCount val="1"/>
                <c:pt idx="0">
                  <c:v>Viúvo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19050">
              <a:solidFill>
                <a:schemeClr val="accent4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'Quadro 10'!$B$5:$B$30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'Quadro 10'!$K$5:$K$30</c:f>
              <c:numCache>
                <c:formatCode>#\ ##0.0</c:formatCode>
                <c:ptCount val="26"/>
                <c:pt idx="0">
                  <c:v>1.9751113140769494</c:v>
                </c:pt>
                <c:pt idx="1">
                  <c:v>2.0592609541242419</c:v>
                </c:pt>
                <c:pt idx="2">
                  <c:v>2.0783645655877341</c:v>
                </c:pt>
                <c:pt idx="3">
                  <c:v>1.9995581087052585</c:v>
                </c:pt>
                <c:pt idx="4">
                  <c:v>1.9981070564728152</c:v>
                </c:pt>
                <c:pt idx="5">
                  <c:v>2.1934197407776672</c:v>
                </c:pt>
                <c:pt idx="6">
                  <c:v>2.1836089946106672</c:v>
                </c:pt>
                <c:pt idx="7">
                  <c:v>2.2566371681415931</c:v>
                </c:pt>
                <c:pt idx="8">
                  <c:v>2.2849347770483419</c:v>
                </c:pt>
                <c:pt idx="9">
                  <c:v>2.3409110115777909</c:v>
                </c:pt>
                <c:pt idx="10">
                  <c:v>2.4190137866869659</c:v>
                </c:pt>
                <c:pt idx="11">
                  <c:v>2.4288107202680065</c:v>
                </c:pt>
                <c:pt idx="12">
                  <c:v>2.4504733869042883</c:v>
                </c:pt>
                <c:pt idx="13">
                  <c:v>2.4053715044639565</c:v>
                </c:pt>
                <c:pt idx="14">
                  <c:v>2.3822791864028976</c:v>
                </c:pt>
                <c:pt idx="15">
                  <c:v>2.5225225225225225</c:v>
                </c:pt>
                <c:pt idx="16">
                  <c:v>2.4683884853376377</c:v>
                </c:pt>
                <c:pt idx="17">
                  <c:v>2.4538292651427094</c:v>
                </c:pt>
                <c:pt idx="18">
                  <c:v>2.4355300859598854</c:v>
                </c:pt>
                <c:pt idx="19">
                  <c:v>2.4003403014098201</c:v>
                </c:pt>
                <c:pt idx="20">
                  <c:v>2.4247095091297131</c:v>
                </c:pt>
                <c:pt idx="21">
                  <c:v>2.4447768062586288</c:v>
                </c:pt>
                <c:pt idx="22">
                  <c:v>2.4087632034873971</c:v>
                </c:pt>
                <c:pt idx="23">
                  <c:v>2.3406188211403838</c:v>
                </c:pt>
                <c:pt idx="24">
                  <c:v>2.2552976791120081</c:v>
                </c:pt>
                <c:pt idx="25">
                  <c:v>2.3213564796124344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C1-4137-828C-814DFEBBD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0021632"/>
        <c:axId val="229807168"/>
      </c:barChart>
      <c:catAx>
        <c:axId val="2300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29807168"/>
        <c:crosses val="autoZero"/>
        <c:auto val="1"/>
        <c:lblAlgn val="ctr"/>
        <c:lblOffset val="100"/>
        <c:noMultiLvlLbl val="0"/>
      </c:catAx>
      <c:valAx>
        <c:axId val="229807168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002163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txPr>
        <a:bodyPr/>
        <a:lstStyle/>
        <a:p>
          <a:pPr>
            <a:defRPr sz="800" baseline="0"/>
          </a:pPr>
          <a:endParaRPr lang="pt-P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Homens</c:v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A28-485E-AFAF-AFE8ED0D4D4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28-485E-AFAF-AFE8ED0D4D4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A28-485E-AFAF-AFE8ED0D4D4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A28-485E-AFAF-AFE8ED0D4D4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A28-485E-AFAF-AFE8ED0D4D4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28-485E-AFAF-AFE8ED0D4D4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A28-485E-AFAF-AFE8ED0D4D4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A28-485E-AFAF-AFE8ED0D4D4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A28-485E-AFAF-AFE8ED0D4D46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A28-485E-AFAF-AFE8ED0D4D4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A28-485E-AFAF-AFE8ED0D4D46}"/>
              </c:ext>
            </c:extLst>
          </c:dPt>
          <c:cat>
            <c:strRef>
              <c:f>'Gráfico 9'!$B$37:$B$50</c:f>
              <c:strCache>
                <c:ptCount val="14"/>
                <c:pt idx="0">
                  <c:v>65 e +</c:v>
                </c:pt>
                <c:pt idx="1">
                  <c:v>60-64</c:v>
                </c:pt>
                <c:pt idx="2">
                  <c:v>55-59</c:v>
                </c:pt>
                <c:pt idx="3">
                  <c:v>50-54</c:v>
                </c:pt>
                <c:pt idx="4">
                  <c:v>45-49</c:v>
                </c:pt>
                <c:pt idx="5">
                  <c:v>40-44</c:v>
                </c:pt>
                <c:pt idx="6">
                  <c:v>35-39</c:v>
                </c:pt>
                <c:pt idx="7">
                  <c:v>30-34</c:v>
                </c:pt>
                <c:pt idx="8">
                  <c:v>25-29</c:v>
                </c:pt>
                <c:pt idx="9">
                  <c:v>20-24</c:v>
                </c:pt>
                <c:pt idx="10">
                  <c:v>15-19</c:v>
                </c:pt>
                <c:pt idx="11">
                  <c:v>10-14</c:v>
                </c:pt>
                <c:pt idx="12">
                  <c:v>5-9</c:v>
                </c:pt>
                <c:pt idx="13">
                  <c:v>0-4</c:v>
                </c:pt>
              </c:strCache>
            </c:strRef>
          </c:cat>
          <c:val>
            <c:numRef>
              <c:f>'Gráfico 9'!$C$37:$C$50</c:f>
              <c:numCache>
                <c:formatCode>#\ ##0;#\ ##0</c:formatCode>
                <c:ptCount val="14"/>
                <c:pt idx="0">
                  <c:v>-4.7335486475575301</c:v>
                </c:pt>
                <c:pt idx="1">
                  <c:v>-2.46770286637061</c:v>
                </c:pt>
                <c:pt idx="2">
                  <c:v>-0.98909971740008096</c:v>
                </c:pt>
                <c:pt idx="3">
                  <c:v>-3.2196205086798502</c:v>
                </c:pt>
                <c:pt idx="4">
                  <c:v>-3.66875252321356</c:v>
                </c:pt>
                <c:pt idx="5">
                  <c:v>-4.9303593056116304</c:v>
                </c:pt>
                <c:pt idx="6">
                  <c:v>-6.88837303189342</c:v>
                </c:pt>
                <c:pt idx="7">
                  <c:v>-6.7874444893015804</c:v>
                </c:pt>
                <c:pt idx="8">
                  <c:v>-6.2272910779168296</c:v>
                </c:pt>
                <c:pt idx="9">
                  <c:v>-5.9547840129188501</c:v>
                </c:pt>
                <c:pt idx="10">
                  <c:v>-3.7595882115462298</c:v>
                </c:pt>
                <c:pt idx="11">
                  <c:v>-1.94287444489302</c:v>
                </c:pt>
                <c:pt idx="12">
                  <c:v>-1.41804602341542</c:v>
                </c:pt>
                <c:pt idx="13">
                  <c:v>-0.439039160274526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28-485E-AFAF-AFE8ED0D4D46}"/>
            </c:ext>
          </c:extLst>
        </c:ser>
        <c:ser>
          <c:idx val="1"/>
          <c:order val="1"/>
          <c:tx>
            <c:v>Mulheres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cat>
            <c:strRef>
              <c:f>'Gráfico 9'!$B$37:$B$50</c:f>
              <c:strCache>
                <c:ptCount val="14"/>
                <c:pt idx="0">
                  <c:v>65 e +</c:v>
                </c:pt>
                <c:pt idx="1">
                  <c:v>60-64</c:v>
                </c:pt>
                <c:pt idx="2">
                  <c:v>55-59</c:v>
                </c:pt>
                <c:pt idx="3">
                  <c:v>50-54</c:v>
                </c:pt>
                <c:pt idx="4">
                  <c:v>45-49</c:v>
                </c:pt>
                <c:pt idx="5">
                  <c:v>40-44</c:v>
                </c:pt>
                <c:pt idx="6">
                  <c:v>35-39</c:v>
                </c:pt>
                <c:pt idx="7">
                  <c:v>30-34</c:v>
                </c:pt>
                <c:pt idx="8">
                  <c:v>25-29</c:v>
                </c:pt>
                <c:pt idx="9">
                  <c:v>20-24</c:v>
                </c:pt>
                <c:pt idx="10">
                  <c:v>15-19</c:v>
                </c:pt>
                <c:pt idx="11">
                  <c:v>10-14</c:v>
                </c:pt>
                <c:pt idx="12">
                  <c:v>5-9</c:v>
                </c:pt>
                <c:pt idx="13">
                  <c:v>0-4</c:v>
                </c:pt>
              </c:strCache>
            </c:strRef>
          </c:cat>
          <c:val>
            <c:numRef>
              <c:f>'Gráfico 9'!$D$37:$D$50</c:f>
              <c:numCache>
                <c:formatCode>0.0</c:formatCode>
                <c:ptCount val="14"/>
                <c:pt idx="0">
                  <c:v>5.3189341945902306</c:v>
                </c:pt>
                <c:pt idx="1">
                  <c:v>2.5433992733144932</c:v>
                </c:pt>
                <c:pt idx="2">
                  <c:v>0.83266047638272112</c:v>
                </c:pt>
                <c:pt idx="3">
                  <c:v>3.2448526443278154</c:v>
                </c:pt>
                <c:pt idx="4">
                  <c:v>3.1994348001614861</c:v>
                </c:pt>
                <c:pt idx="5">
                  <c:v>4.0068631408962458</c:v>
                </c:pt>
                <c:pt idx="6">
                  <c:v>5.3138877674606375</c:v>
                </c:pt>
                <c:pt idx="7">
                  <c:v>5.1019378280177632</c:v>
                </c:pt>
                <c:pt idx="8">
                  <c:v>4.6477593863544611</c:v>
                </c:pt>
                <c:pt idx="9">
                  <c:v>4.7789664917238595</c:v>
                </c:pt>
                <c:pt idx="10">
                  <c:v>3.7494953572870409</c:v>
                </c:pt>
                <c:pt idx="11">
                  <c:v>1.8570851836899476</c:v>
                </c:pt>
                <c:pt idx="12">
                  <c:v>1.4129995962858295</c:v>
                </c:pt>
                <c:pt idx="13">
                  <c:v>0.56519983851433186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28-485E-AFAF-AFE8ED0D4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2145408"/>
        <c:axId val="231989248"/>
      </c:barChart>
      <c:catAx>
        <c:axId val="232145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accent1">
                <a:lumMod val="20000"/>
                <a:lumOff val="80000"/>
              </a:schemeClr>
            </a:solidFill>
          </a:ln>
        </c:spPr>
        <c:crossAx val="231989248"/>
        <c:crosses val="autoZero"/>
        <c:auto val="1"/>
        <c:lblAlgn val="ctr"/>
        <c:lblOffset val="100"/>
        <c:noMultiLvlLbl val="0"/>
      </c:catAx>
      <c:valAx>
        <c:axId val="231989248"/>
        <c:scaling>
          <c:orientation val="minMax"/>
          <c:max val="7"/>
          <c:min val="-7"/>
        </c:scaling>
        <c:delete val="0"/>
        <c:axPos val="t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\ ##0;#\ ##0" sourceLinked="1"/>
        <c:majorTickMark val="none"/>
        <c:minorTickMark val="none"/>
        <c:tickLblPos val="high"/>
        <c:spPr>
          <a:ln>
            <a:noFill/>
          </a:ln>
        </c:spPr>
        <c:crossAx val="23214540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51DDB0D-3A2F-4371-9561-5341BE60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23635AC-6F86-4ABA-B35F-621ADB875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8DA6F9-2137-4196-A022-6E357489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98B3C20-21F8-43E6-92A9-56F3FB184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C724E3C-608E-44C6-A986-4BC0E608E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A326E00-DB97-4DF0-BC02-0C4ACCB4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E7590F8-67AA-4944-8D2B-0D926F3A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A7A2CFE-0556-4018-AAF1-4696B812E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5B87213-3F3F-432D-AC77-3587A1C8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A7EBAC-C6C1-4EE8-B4F9-AD27B9524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19CDBEA-883D-4DC9-BD59-7D5AE2841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D99D0-43FA-4DA1-91FC-71D34D6F8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B9C42F-A5EA-491E-AC6C-C572819E8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E3197C-26F8-406F-9FDF-1EFC58587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161DBC-5B2F-4370-98B1-DB7F679CE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42955C-BC99-4DCE-B150-D25DB9BDD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8CFB5-AC8B-4F0E-9C10-43C6E7281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715833-C40D-4013-AF3D-1B714E9F9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D353B4-0D1C-47A2-8F0B-1B783EFB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9DDF42-1083-4B8C-8937-3983936C7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B6CA5-1C43-495B-8098-114C902B0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5</xdr:col>
      <xdr:colOff>957263</xdr:colOff>
      <xdr:row>17</xdr:row>
      <xdr:rowOff>171450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AFE3FBF-97A3-4AA4-AA32-4D596A3B6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C15016-91A6-4636-A919-9F77A7E8A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788386C-C2EE-41D5-BD58-A7142155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0.15758</cdr:x>
      <cdr:y>0.00682</cdr:y>
    </cdr:from>
    <cdr:to>
      <cdr:x>0.92435</cdr:x>
      <cdr:y>0.08229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7B540BFE-DF35-4A31-9D6F-D105A8ADFD23}"/>
            </a:ext>
          </a:extLst>
        </cdr:cNvPr>
        <cdr:cNvGrpSpPr/>
      </cdr:nvGrpSpPr>
      <cdr:grpSpPr>
        <a:xfrm xmlns:a="http://schemas.openxmlformats.org/drawingml/2006/main">
          <a:off x="757229" y="20657"/>
          <a:ext cx="3684608" cy="228595"/>
          <a:chOff x="757240" y="20637"/>
          <a:chExt cx="3684584" cy="228600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757240" y="20637"/>
            <a:ext cx="276225" cy="20002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pt-PT" sz="800">
                <a:latin typeface="Arial" panose="020B0604020202020204" pitchFamily="34" charset="0"/>
                <a:cs typeface="Arial" panose="020B0604020202020204" pitchFamily="34" charset="0"/>
              </a:rPr>
              <a:t>H</a:t>
            </a:r>
          </a:p>
        </cdr:txBody>
      </cdr:sp>
      <cdr:sp macro="" textlink="">
        <cdr:nvSpPr>
          <cdr:cNvPr id="3" name="TextBox 1"/>
          <cdr:cNvSpPr txBox="1"/>
        </cdr:nvSpPr>
        <cdr:spPr>
          <a:xfrm xmlns:a="http://schemas.openxmlformats.org/drawingml/2006/main">
            <a:off x="4165599" y="49211"/>
            <a:ext cx="276225" cy="20002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pt-PT" sz="800">
                <a:latin typeface="Arial" panose="020B0604020202020204" pitchFamily="34" charset="0"/>
                <a:cs typeface="Arial" panose="020B0604020202020204" pitchFamily="34" charset="0"/>
              </a:rPr>
              <a:t>M</a:t>
            </a:r>
          </a:p>
        </cdr:txBody>
      </cdr: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70E3EF-5D9D-44C6-9F81-DEA9E5C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5</xdr:col>
      <xdr:colOff>957263</xdr:colOff>
      <xdr:row>17</xdr:row>
      <xdr:rowOff>171450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ED5BEB8-8BC6-43D6-A9D2-A9CFCD1B4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F4EBA6-427D-41FA-B38F-58A374FC8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35CDB0-EC51-48BF-8FBC-21A21A196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C5E474-89A4-467C-8A59-766D512D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996CF6D-EEEA-4960-A52E-21055886E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5037DD6-993F-49CB-8E7C-8CC4D8EB4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839A68-E55E-4B90-8E9B-5EDA62517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2A2331-5408-48F8-8114-9149F807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4AFFE66-2CA0-46D3-ABFA-91E8A14AB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8222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8222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8222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8222.html" TargetMode="External"/><Relationship Id="rId1" Type="http://schemas.openxmlformats.org/officeDocument/2006/relationships/hyperlink" Target="http://www.observatorioemigracao.pt/np4/5685http:/observatorioemigracao.pt/np4/5685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8222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observatorioemigracao.pt/np4/8222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observatorioemigracao.pt/np4/8222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observatorioemigracao.pt/np4/8222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observatorioemigracao.pt/np4/8222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observatorioemigracao.pt/np4/8222.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observatorioemigracao.pt/np4/822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8222.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observatorioemigracao.pt/np4/8222.html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observatorioemigracao.pt/np4/8222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observatorioemigracao.pt/np4/8222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observatorioemigracao.pt/np4/8222.html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observatorioemigracao.pt/np4/8222.html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observatorioemigracao.pt/np4/8222.html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observatorioemigracao.pt/np4/8222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observatorioemigracao.pt/np4/8222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observatorioemigracao.pt/np4/8222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observatorioemigracao.pt/np4/822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8222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observatorioemigracao.pt/np4/8222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://observatorioemigracao.pt/np4/8222.html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://observatorioemigracao.pt/np4/822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8222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822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8222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822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8222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82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56.83203125" style="1" customWidth="1"/>
    <col min="3" max="3" width="56.83203125" style="2" customWidth="1"/>
    <col min="4" max="4" width="14.83203125" style="2" customWidth="1"/>
    <col min="5" max="6" width="56.83203125" style="2" customWidth="1"/>
    <col min="7" max="7" width="10.1640625" style="2" customWidth="1"/>
    <col min="8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213" t="s">
        <v>61</v>
      </c>
      <c r="C2" s="214"/>
      <c r="D2" s="214"/>
      <c r="E2" s="215"/>
      <c r="F2" s="215"/>
      <c r="G2" s="216"/>
    </row>
    <row r="3" spans="1:8" customFormat="1" ht="15" customHeight="1" x14ac:dyDescent="0.2">
      <c r="B3" s="217"/>
      <c r="C3" s="218"/>
      <c r="D3" s="218"/>
      <c r="E3" s="218"/>
      <c r="F3" s="218"/>
      <c r="G3" s="14"/>
    </row>
    <row r="4" spans="1:8" customFormat="1" ht="15" customHeight="1" x14ac:dyDescent="0.2">
      <c r="B4" s="219" t="str">
        <f>'Quadro 1'!B2</f>
        <v>Quadro 1  Evolução do número de entradas de portugueses na Holanda, 1995-2020</v>
      </c>
      <c r="C4" s="220"/>
      <c r="D4" s="71"/>
      <c r="E4" s="219" t="str">
        <f>'Gráfico 1'!B2</f>
        <v>Gráfico 1  Evolução do número de entradas de portugueses na Holanda, por sexo, 1995-2020</v>
      </c>
      <c r="F4" s="220"/>
      <c r="G4" s="15"/>
    </row>
    <row r="5" spans="1:8" customFormat="1" ht="15" customHeight="1" x14ac:dyDescent="0.2">
      <c r="B5" s="219" t="str">
        <f>'Quadro 2'!B2</f>
        <v>Quadro 2  Evolução do número de entradas de portugueses na Holanda, por sexo, 1995-2020</v>
      </c>
      <c r="C5" s="220"/>
      <c r="D5" s="71"/>
      <c r="E5" s="219" t="str">
        <f>'Gráfico 2'!B2</f>
        <v>Gráfico 2  Evolução do número de entradas de portugueses na Holanda, por grupo etário, 1995-2020</v>
      </c>
      <c r="F5" s="220"/>
      <c r="G5" s="15"/>
    </row>
    <row r="6" spans="1:8" customFormat="1" ht="15" customHeight="1" x14ac:dyDescent="0.2">
      <c r="B6" s="219" t="str">
        <f>'Quadro 3'!B2</f>
        <v>Quadro 3  Evolução do número de entradas de portugueses na Holanda, por grupo etário, 1995-2020</v>
      </c>
      <c r="C6" s="220"/>
      <c r="D6" s="71"/>
      <c r="E6" s="219" t="str">
        <f>'Gráfico 3'!B2</f>
        <v>Gráfico 3  Evolução do número de entradas na Holanda, em percentagem do número total de entradas, por alguns países de nascimento europeus, 1995-2020</v>
      </c>
      <c r="F6" s="219"/>
      <c r="G6" s="219"/>
      <c r="H6" s="219"/>
    </row>
    <row r="7" spans="1:8" customFormat="1" ht="30" customHeight="1" x14ac:dyDescent="0.2">
      <c r="B7" s="219" t="str">
        <f>'Quadro 4'!B2</f>
        <v>Quadro 4  Evolução do número de entradas na Holanda, em percentagem do número total de entradas, por alguns países de nascimento europeus, 1995-2020</v>
      </c>
      <c r="C7" s="220"/>
      <c r="D7" s="71"/>
      <c r="E7" s="219" t="str">
        <f>'Gráfico 4'!B2</f>
        <v>Gráfico 4  Saldo migratório dos movimentos de entrada e saída de portugueses na Holanda, 1995-2020</v>
      </c>
      <c r="F7" s="220"/>
      <c r="G7" s="15"/>
    </row>
    <row r="8" spans="1:8" customFormat="1" ht="15" customHeight="1" x14ac:dyDescent="0.2">
      <c r="B8" s="219" t="str">
        <f>'Quadro 5'!B2</f>
        <v>Quadro 5  Saldo migratório dos movimentos de entrada e saída de portugueses na Holanda, 1995-2020</v>
      </c>
      <c r="C8" s="220"/>
      <c r="D8" s="71"/>
      <c r="E8" s="219" t="str">
        <f>'Gráfico 5'!B2</f>
        <v>Gráfico 5  Evolução do número de portugueses residentes na Holanda, 1996-2021</v>
      </c>
      <c r="F8" s="220"/>
      <c r="G8" s="15"/>
    </row>
    <row r="9" spans="1:8" customFormat="1" ht="15" customHeight="1" x14ac:dyDescent="0.2">
      <c r="B9" s="219" t="str">
        <f>'Quadro 6'!B2</f>
        <v>Quadro 6  Evolução do número de estrangeiros e portugueses residentes na Holanda, 1996-2021</v>
      </c>
      <c r="C9" s="220"/>
      <c r="D9" s="71"/>
      <c r="E9" s="219" t="str">
        <f>'Gráfico 6'!B2</f>
        <v>Gráfico 6  Evolução da população portuguesa residente na Holanda, por sexo, 1996-2021</v>
      </c>
      <c r="F9" s="220"/>
      <c r="G9" s="15"/>
    </row>
    <row r="10" spans="1:8" customFormat="1" ht="15" customHeight="1" x14ac:dyDescent="0.2">
      <c r="B10" s="219" t="str">
        <f>'Quadro 7'!B2</f>
        <v>Quadro 7  População portuguesa residente na Holanda, por sexo e grupo estário, 2021</v>
      </c>
      <c r="C10" s="220"/>
      <c r="D10" s="71"/>
      <c r="E10" s="219" t="str">
        <f>'Gráfico 7'!B2</f>
        <v>Gráfico 7  Evolução da população portuguesa residente na Holanda, por grupo etário, 1996-2021</v>
      </c>
      <c r="F10" s="220"/>
      <c r="G10" s="15"/>
    </row>
    <row r="11" spans="1:8" customFormat="1" ht="15" customHeight="1" x14ac:dyDescent="0.2">
      <c r="B11" s="219" t="str">
        <f>'Quadro 8'!B2</f>
        <v>Quadro 8  Evolução da população portuguesa residente na Holanda, por sexo, 1996-2021</v>
      </c>
      <c r="C11" s="220"/>
      <c r="D11" s="71"/>
      <c r="E11" s="219" t="str">
        <f>'Gráfico 8'!B2</f>
        <v>Gráfico 8  Evolução da população portuguesa residente na Holanda, por estado civil, 1996-2021</v>
      </c>
      <c r="F11" s="220"/>
      <c r="G11" s="15"/>
    </row>
    <row r="12" spans="1:8" customFormat="1" ht="15" customHeight="1" x14ac:dyDescent="0.2">
      <c r="B12" s="219" t="str">
        <f>'Quadro 9'!B2</f>
        <v>Quadro 9  Evolução da população portuguesa residente na Holanda, por gupo etário, 1996-2021</v>
      </c>
      <c r="C12" s="220"/>
      <c r="D12" s="71"/>
      <c r="E12" s="219" t="str">
        <f>'Gráfico 9'!B2</f>
        <v>Gráfico 9  Pirâmide etária da população portuguesa na Holanda, 2021</v>
      </c>
      <c r="F12" s="220"/>
      <c r="G12" s="15"/>
    </row>
    <row r="13" spans="1:8" customFormat="1" ht="15" customHeight="1" x14ac:dyDescent="0.2">
      <c r="B13" s="219" t="str">
        <f>'Quadro 10'!B2</f>
        <v>Quadro 10  Evolução da população portuguesa residente na Holanda, por estado civil, 1996-2021</v>
      </c>
      <c r="C13" s="220"/>
      <c r="D13" s="71"/>
      <c r="E13" s="219" t="str">
        <f>'Gráfico 10'!B2</f>
        <v>Gráfico 10  Evolução da estrutura da população portuguesa ativa com emprego na Holanda por grupo sexo, 2010-2019</v>
      </c>
      <c r="F13" s="220"/>
      <c r="G13" s="15"/>
    </row>
    <row r="14" spans="1:8" customFormat="1" ht="15" customHeight="1" x14ac:dyDescent="0.2">
      <c r="B14" s="219" t="str">
        <f>'Quadro 11'!B2</f>
        <v>Quadro 11  População portuguesa residente na Holanda, por província de residência, 2020</v>
      </c>
      <c r="C14" s="220"/>
      <c r="D14" s="71"/>
      <c r="E14" s="219" t="str">
        <f>'Gráfico 11'!B2</f>
        <v>Gráfico 11  Evolução da estrutura da população portuguesa ativa com emprego na Holanda por tipo de contrato, 2010-2019</v>
      </c>
      <c r="F14" s="220"/>
      <c r="G14" s="15"/>
    </row>
    <row r="15" spans="1:8" customFormat="1" ht="15" customHeight="1" x14ac:dyDescent="0.2">
      <c r="A15" s="207"/>
      <c r="B15" s="219" t="str">
        <f>'Quadro 12'!B2</f>
        <v>Quadro 12  Evolução da estrutura da população portuguesa ativa com emprego na Holanda por sexo, 2010-2019</v>
      </c>
      <c r="C15" s="220"/>
      <c r="D15" s="71"/>
      <c r="E15" s="219" t="str">
        <f>'Gráfico 12'!B2</f>
        <v>Gráfico 12  Evolução das naturalizações de portugueses residentes na Holanda, números absolutos e taxa de naturalização, 1996-2020</v>
      </c>
      <c r="F15" s="220"/>
      <c r="G15" s="15"/>
    </row>
    <row r="16" spans="1:8" customFormat="1" ht="15" customHeight="1" x14ac:dyDescent="0.2">
      <c r="A16" s="207"/>
      <c r="B16" s="219" t="str">
        <f>'Quadro 13'!B2</f>
        <v>Quadro 13  Evolução da estrutura da população portuguesa ativa com emprego na Holanda por grupo etário, 2010-2019</v>
      </c>
      <c r="C16" s="220"/>
      <c r="D16" s="71"/>
      <c r="E16" s="15"/>
    </row>
    <row r="17" spans="1:7" customFormat="1" ht="15" customHeight="1" x14ac:dyDescent="0.2">
      <c r="A17" s="207"/>
      <c r="B17" s="219" t="str">
        <f>'Quadro 14'!B2</f>
        <v>Quadro 14  Evolução da estrutura da população portuguesa ativa com emprego na Holanda por estatuto de residência, 2010-2019</v>
      </c>
      <c r="C17" s="220"/>
      <c r="D17" s="71"/>
      <c r="E17" s="221"/>
      <c r="F17" s="226"/>
      <c r="G17" s="15"/>
    </row>
    <row r="18" spans="1:7" customFormat="1" ht="15" customHeight="1" x14ac:dyDescent="0.2">
      <c r="A18" s="207"/>
      <c r="B18" s="219" t="str">
        <f>'Quadro 15'!B2</f>
        <v>Quadro 15  Evolução da estrutura da população portuguesa ativa com emprego na Holanda por ramo de atividade económica, 2010-2019</v>
      </c>
      <c r="C18" s="220"/>
      <c r="D18" s="71"/>
      <c r="E18" s="221"/>
      <c r="F18" s="226"/>
      <c r="G18" s="15"/>
    </row>
    <row r="19" spans="1:7" customFormat="1" ht="15" customHeight="1" x14ac:dyDescent="0.2">
      <c r="A19" s="207"/>
      <c r="B19" s="219" t="str">
        <f>'Quadro 16'!B2</f>
        <v>Quadro 16  Evolução da estrutura da população portuguesa ativa com emprego na Holanda por tipo de contrato, 2010-2019</v>
      </c>
      <c r="C19" s="220"/>
      <c r="D19" s="71"/>
      <c r="E19" s="221"/>
      <c r="F19" s="222"/>
      <c r="G19" s="15"/>
    </row>
    <row r="20" spans="1:7" customFormat="1" ht="15" customHeight="1" x14ac:dyDescent="0.2">
      <c r="A20" s="207"/>
      <c r="B20" s="219" t="str">
        <f>'Quadro 17'!B2</f>
        <v>Quadro 17  Remessas de portugueses residentes na Holanda recebidas em Portugal, 2000-2020</v>
      </c>
      <c r="C20" s="220"/>
      <c r="D20" s="71"/>
      <c r="E20" s="221"/>
      <c r="F20" s="222"/>
      <c r="G20" s="15"/>
    </row>
    <row r="21" spans="1:7" customFormat="1" ht="15" customHeight="1" x14ac:dyDescent="0.2">
      <c r="A21" s="207"/>
      <c r="B21" s="219" t="str">
        <f>'Quadro 18'!B2</f>
        <v>Quadro 18  Evolução do número de naturalizações de estrangeiros residentes na Holanda, total e com nacionalidade portuguesa, 1996-2020</v>
      </c>
      <c r="C21" s="220"/>
      <c r="D21" s="71"/>
      <c r="E21" s="221"/>
      <c r="F21" s="222"/>
      <c r="G21" s="14"/>
    </row>
    <row r="22" spans="1:7" customFormat="1" ht="15" customHeight="1" x14ac:dyDescent="0.2">
      <c r="B22" s="219" t="str">
        <f>'Quadro 19'!B2</f>
        <v>Quadro 19  Evolução das naturalizações de portugueses residentes na Holanda, números absolutos e taxa de naturalização, 1996-2020</v>
      </c>
      <c r="C22" s="220"/>
      <c r="D22" s="71"/>
      <c r="E22" s="221"/>
      <c r="F22" s="222"/>
      <c r="G22" s="16"/>
    </row>
    <row r="23" spans="1:7" customFormat="1" ht="30" customHeight="1" x14ac:dyDescent="0.2">
      <c r="B23" s="17"/>
      <c r="C23" s="18"/>
      <c r="D23" s="18"/>
      <c r="E23" s="19"/>
      <c r="F23" s="20"/>
      <c r="G23" s="14"/>
    </row>
    <row r="24" spans="1:7" customFormat="1" ht="15" customHeight="1" x14ac:dyDescent="0.2">
      <c r="A24" s="13" t="s">
        <v>12</v>
      </c>
      <c r="B24" s="227" t="s">
        <v>137</v>
      </c>
      <c r="C24" s="228"/>
      <c r="D24" s="228"/>
      <c r="E24" s="228"/>
      <c r="F24" s="228"/>
      <c r="G24" s="21"/>
    </row>
    <row r="25" spans="1:7" customFormat="1" ht="15" customHeight="1" x14ac:dyDescent="0.2">
      <c r="A25" s="11" t="s">
        <v>13</v>
      </c>
      <c r="B25" s="72" t="s">
        <v>138</v>
      </c>
      <c r="C25" s="73"/>
      <c r="D25" s="12"/>
      <c r="E25" s="12"/>
      <c r="F25" s="12"/>
      <c r="G25" s="21"/>
    </row>
    <row r="26" spans="1:7" customFormat="1" ht="30" customHeight="1" x14ac:dyDescent="0.2">
      <c r="B26" s="22"/>
      <c r="C26" s="22"/>
      <c r="D26" s="22"/>
      <c r="E26" s="23"/>
      <c r="F26" s="23"/>
      <c r="G26" s="21"/>
    </row>
    <row r="27" spans="1:7" customFormat="1" ht="90" customHeight="1" x14ac:dyDescent="0.2">
      <c r="B27" s="223" t="s">
        <v>136</v>
      </c>
      <c r="C27" s="224"/>
      <c r="D27" s="225"/>
      <c r="E27" s="24"/>
      <c r="F27" s="24"/>
      <c r="G27" s="21"/>
    </row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spans="1:1" customFormat="1" ht="15" customHeight="1" x14ac:dyDescent="0.2"/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  <row r="120" spans="1:1" customFormat="1" ht="15" customHeight="1" x14ac:dyDescent="0.2">
      <c r="A120" s="2"/>
    </row>
    <row r="121" spans="1:1" customFormat="1" ht="15" customHeight="1" x14ac:dyDescent="0.2">
      <c r="A121" s="2"/>
    </row>
    <row r="122" spans="1:1" customFormat="1" ht="15" customHeight="1" x14ac:dyDescent="0.2">
      <c r="A122" s="2"/>
    </row>
    <row r="123" spans="1:1" customFormat="1" ht="15" customHeight="1" x14ac:dyDescent="0.2">
      <c r="A123" s="2"/>
    </row>
    <row r="124" spans="1:1" customFormat="1" ht="15" customHeight="1" x14ac:dyDescent="0.2">
      <c r="A124" s="2"/>
    </row>
    <row r="125" spans="1:1" customFormat="1" ht="15" customHeight="1" x14ac:dyDescent="0.2">
      <c r="A125" s="2"/>
    </row>
    <row r="126" spans="1:1" customFormat="1" ht="15" customHeight="1" x14ac:dyDescent="0.2">
      <c r="A126" s="2"/>
    </row>
    <row r="127" spans="1:1" customFormat="1" ht="15" customHeight="1" x14ac:dyDescent="0.2">
      <c r="A127" s="2"/>
    </row>
    <row r="128" spans="1:1" customFormat="1" ht="15" customHeight="1" x14ac:dyDescent="0.2">
      <c r="A128" s="2"/>
    </row>
    <row r="129" spans="1:1" customFormat="1" ht="15" customHeight="1" x14ac:dyDescent="0.2">
      <c r="A129" s="2"/>
    </row>
    <row r="130" spans="1:1" customFormat="1" ht="15" customHeight="1" x14ac:dyDescent="0.2">
      <c r="A130" s="2"/>
    </row>
  </sheetData>
  <mergeCells count="41"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B27:D27"/>
    <mergeCell ref="E17:F17"/>
    <mergeCell ref="E18:F18"/>
    <mergeCell ref="B15:C15"/>
    <mergeCell ref="B16:C16"/>
    <mergeCell ref="B17:C17"/>
    <mergeCell ref="B18:C18"/>
    <mergeCell ref="B19:C19"/>
    <mergeCell ref="B20:C20"/>
    <mergeCell ref="B24:F24"/>
    <mergeCell ref="E20:F20"/>
    <mergeCell ref="E21:F21"/>
    <mergeCell ref="E22:F22"/>
    <mergeCell ref="B22:C22"/>
    <mergeCell ref="B21:C21"/>
    <mergeCell ref="B2:G2"/>
    <mergeCell ref="B3:F3"/>
    <mergeCell ref="E4:F4"/>
    <mergeCell ref="E19:F19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B4:C4"/>
    <mergeCell ref="E6:H6"/>
  </mergeCells>
  <hyperlinks>
    <hyperlink ref="B4:C4" location="'Quadro 1'!A1" display="'Quadro 1'!A1" xr:uid="{00000000-0004-0000-0000-000000000000}"/>
    <hyperlink ref="B5:C5" location="'Quadro 2'!A1" display="'Quadro 2'!A1" xr:uid="{00000000-0004-0000-0000-000001000000}"/>
    <hyperlink ref="B6:C6" location="'Quadro 3'!A1" display="'Quadro 3'!A1" xr:uid="{00000000-0004-0000-0000-000002000000}"/>
    <hyperlink ref="B7:C7" location="'Quadro 4'!A1" display="'Quadro 4'!A1" xr:uid="{00000000-0004-0000-0000-000003000000}"/>
    <hyperlink ref="B8:C8" location="'Quadro 5'!A1" display="'Quadro 5'!A1" xr:uid="{00000000-0004-0000-0000-000004000000}"/>
    <hyperlink ref="B9:C9" location="'Quadro 6'!A1" display="'Quadro 6'!A1" xr:uid="{00000000-0004-0000-0000-000005000000}"/>
    <hyperlink ref="B10:C10" location="'Quadro 7'!A1" display="'Quadro 7'!A1" xr:uid="{00000000-0004-0000-0000-000006000000}"/>
    <hyperlink ref="B11:C11" location="'Quadro 8'!A1" display="'Quadro 8'!A1" xr:uid="{00000000-0004-0000-0000-000007000000}"/>
    <hyperlink ref="B12:C12" location="'Quadro 9'!A1" display="'Quadro 9'!A1" xr:uid="{00000000-0004-0000-0000-000008000000}"/>
    <hyperlink ref="B13:C13" location="'Quadro 10'!A1" display="'Quadro 10'!A1" xr:uid="{00000000-0004-0000-0000-000009000000}"/>
    <hyperlink ref="B14:C14" location="'Quadro 11'!A1" display="'Quadro 11'!A1" xr:uid="{00000000-0004-0000-0000-00000A000000}"/>
    <hyperlink ref="B15:C15" location="'Quadro 12'!A1" display="'Quadro 12'!A1" xr:uid="{00000000-0004-0000-0000-00000B000000}"/>
    <hyperlink ref="B16:C16" location="'Quadro 13'!A1" display="'Quadro 13'!A1" xr:uid="{00000000-0004-0000-0000-00000C000000}"/>
    <hyperlink ref="B17:C17" location="'Quadro 14'!A1" display="'Quadro 14'!A1" xr:uid="{00000000-0004-0000-0000-00000D000000}"/>
    <hyperlink ref="B18:C18" location="'Quadro 15'!A1" display="'Quadro 15'!A1" xr:uid="{00000000-0004-0000-0000-00000E000000}"/>
    <hyperlink ref="B19:C19" location="'Quadro 16'!A1" display="'Quadro 16'!A1" xr:uid="{00000000-0004-0000-0000-00000F000000}"/>
    <hyperlink ref="B20:C20" location="'Quadro 17'!A1" display="'Quadro 17'!A1" xr:uid="{00000000-0004-0000-0000-000010000000}"/>
    <hyperlink ref="B21:C21" location="'Quadro 18'!A1" display="'Quadro 18'!A1" xr:uid="{00000000-0004-0000-0000-000011000000}"/>
    <hyperlink ref="B22:C22" location="'Quadro 19'!A1" display="'Quadro 19'!A1" xr:uid="{00000000-0004-0000-0000-000012000000}"/>
    <hyperlink ref="E4:F4" location="'Gráfico 1'!A1" display="'Gráfico 1'!A1" xr:uid="{00000000-0004-0000-0000-000013000000}"/>
    <hyperlink ref="E5:F5" location="'Gráfico 2'!A1" display="'Gráfico 2'!A1" xr:uid="{00000000-0004-0000-0000-000014000000}"/>
    <hyperlink ref="E6:F6" location="'Grafico 3'!A1" display="'Grafico 3'!A1" xr:uid="{00000000-0004-0000-0000-000015000000}"/>
    <hyperlink ref="E7:F7" location="'Gráfico 4'!A1" display="'Gráfico 4'!A1" xr:uid="{00000000-0004-0000-0000-000016000000}"/>
    <hyperlink ref="E8:F8" location="'Gráfico 5'!A1" display="'Gráfico 5'!A1" xr:uid="{00000000-0004-0000-0000-000017000000}"/>
    <hyperlink ref="E9:F9" location="'Gráfico 6'!A1" display="'Gráfico 6'!A1" xr:uid="{00000000-0004-0000-0000-000018000000}"/>
    <hyperlink ref="E10:F10" location="'Gráfico 7'!A1" display="'Gráfico 7'!A1" xr:uid="{00000000-0004-0000-0000-000019000000}"/>
    <hyperlink ref="E11:F11" location="'Gráfico 8'!A1" display="'Gráfico 8'!A1" xr:uid="{00000000-0004-0000-0000-00001A000000}"/>
    <hyperlink ref="E12:F12" location="'Gráfico 9'!A1" display="'Gráfico 9'!A1" xr:uid="{00000000-0004-0000-0000-00001B000000}"/>
    <hyperlink ref="E13:F13" location="'Gráfico 10'!A1" display="'Gráfico 10'!A1" xr:uid="{00000000-0004-0000-0000-00001C000000}"/>
    <hyperlink ref="E14:F14" location="'Gráfico 11'!A1" display="'Gráfico 11'!A1" xr:uid="{00000000-0004-0000-0000-00001D000000}"/>
    <hyperlink ref="E15:F15" location="'Gráfico 12'!A1" display="'Gráfico 12'!A1" xr:uid="{00000000-0004-0000-0000-00001E000000}"/>
    <hyperlink ref="B25" r:id="rId1" xr:uid="{00000000-0004-0000-0000-00001F000000}"/>
    <hyperlink ref="E6:H6" location="'Gráfico 3'!A1" display="'Gráfico 3'!A1" xr:uid="{00000000-0004-0000-0000-00002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4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6" width="15.83203125" style="2" customWidth="1"/>
    <col min="7" max="7" width="15.83203125" customWidth="1"/>
    <col min="15" max="16384" width="12.83203125" style="2"/>
  </cols>
  <sheetData>
    <row r="1" spans="1:15" ht="30" customHeight="1" x14ac:dyDescent="0.2">
      <c r="A1" s="3"/>
      <c r="B1" s="4"/>
      <c r="C1" s="7" t="s">
        <v>62</v>
      </c>
      <c r="D1" s="6"/>
      <c r="E1" s="6"/>
      <c r="F1" s="6"/>
      <c r="G1" s="7"/>
      <c r="O1"/>
    </row>
    <row r="2" spans="1:15" ht="30" customHeight="1" thickBot="1" x14ac:dyDescent="0.25">
      <c r="B2" s="254" t="s">
        <v>127</v>
      </c>
      <c r="C2" s="255"/>
      <c r="D2" s="255"/>
      <c r="E2" s="255"/>
      <c r="F2" s="255"/>
      <c r="G2" s="256"/>
    </row>
    <row r="3" spans="1:15" ht="30" customHeight="1" x14ac:dyDescent="0.2">
      <c r="A3"/>
      <c r="B3" s="250" t="s">
        <v>2</v>
      </c>
      <c r="C3" s="77" t="s">
        <v>0</v>
      </c>
      <c r="D3" s="242" t="s">
        <v>70</v>
      </c>
      <c r="E3" s="243"/>
      <c r="F3" s="243"/>
      <c r="G3" s="243"/>
      <c r="H3" s="243"/>
      <c r="I3" s="243"/>
      <c r="J3" s="243"/>
      <c r="K3" s="243"/>
      <c r="L3" s="2"/>
      <c r="M3" s="2"/>
      <c r="N3" s="2"/>
    </row>
    <row r="4" spans="1:15" ht="45" customHeight="1" x14ac:dyDescent="0.2">
      <c r="A4"/>
      <c r="B4" s="251"/>
      <c r="C4" s="57" t="s">
        <v>9</v>
      </c>
      <c r="D4" s="43" t="s">
        <v>71</v>
      </c>
      <c r="E4" s="41" t="s">
        <v>23</v>
      </c>
      <c r="F4" s="43" t="s">
        <v>72</v>
      </c>
      <c r="G4" s="40" t="s">
        <v>23</v>
      </c>
      <c r="H4" s="41" t="s">
        <v>73</v>
      </c>
      <c r="I4" s="41" t="s">
        <v>23</v>
      </c>
      <c r="J4" s="43" t="s">
        <v>74</v>
      </c>
      <c r="K4" s="41" t="s">
        <v>23</v>
      </c>
      <c r="L4" s="2"/>
      <c r="M4" s="2"/>
      <c r="N4" s="2"/>
    </row>
    <row r="5" spans="1:15" ht="15" customHeight="1" x14ac:dyDescent="0.2">
      <c r="A5"/>
      <c r="B5" s="181">
        <v>1996</v>
      </c>
      <c r="C5" s="182">
        <v>8759</v>
      </c>
      <c r="D5" s="189">
        <v>567</v>
      </c>
      <c r="E5" s="190">
        <f>+D5*100/C5</f>
        <v>6.473341705674164</v>
      </c>
      <c r="F5" s="191">
        <v>4119</v>
      </c>
      <c r="G5" s="190">
        <f>+F5*100/C5</f>
        <v>47.025916200479507</v>
      </c>
      <c r="H5" s="191">
        <v>3659</v>
      </c>
      <c r="I5" s="190">
        <f>+H5*100/C5</f>
        <v>41.774175134147733</v>
      </c>
      <c r="J5" s="191">
        <v>414</v>
      </c>
      <c r="K5" s="190">
        <f>+J5*100/C5</f>
        <v>4.7265669596985953</v>
      </c>
      <c r="L5" s="2"/>
      <c r="M5" s="2"/>
      <c r="N5" s="2"/>
    </row>
    <row r="6" spans="1:15" ht="15" customHeight="1" x14ac:dyDescent="0.2">
      <c r="A6"/>
      <c r="B6" s="114">
        <v>1997</v>
      </c>
      <c r="C6" s="139">
        <v>8741</v>
      </c>
      <c r="D6" s="139">
        <v>558</v>
      </c>
      <c r="E6" s="192">
        <f>+D6*100/C6</f>
        <v>6.3837089577851502</v>
      </c>
      <c r="F6" s="193">
        <v>4037</v>
      </c>
      <c r="G6" s="192">
        <f>+F6*100/C6</f>
        <v>46.184647065553143</v>
      </c>
      <c r="H6" s="193">
        <v>3689</v>
      </c>
      <c r="I6" s="192">
        <f t="shared" ref="I6:I30" si="0">+H6*100/C6</f>
        <v>42.203409220912938</v>
      </c>
      <c r="J6" s="193">
        <v>457</v>
      </c>
      <c r="K6" s="192">
        <f t="shared" ref="K6:K30" si="1">+J6*100/C6</f>
        <v>5.2282347557487698</v>
      </c>
      <c r="L6" s="2"/>
      <c r="M6" s="2"/>
      <c r="N6" s="2"/>
    </row>
    <row r="7" spans="1:15" ht="15" customHeight="1" x14ac:dyDescent="0.2">
      <c r="A7"/>
      <c r="B7" s="114">
        <v>1998</v>
      </c>
      <c r="C7" s="139">
        <v>8805</v>
      </c>
      <c r="D7" s="139">
        <v>540</v>
      </c>
      <c r="E7" s="192">
        <f t="shared" ref="E7:E30" si="2">+D7*100/C7</f>
        <v>6.1328790459965932</v>
      </c>
      <c r="F7" s="193">
        <v>4026</v>
      </c>
      <c r="G7" s="192">
        <f t="shared" ref="G7:G30" si="3">+F7*100/C7</f>
        <v>45.724020442930154</v>
      </c>
      <c r="H7" s="193">
        <v>3712</v>
      </c>
      <c r="I7" s="192">
        <f t="shared" si="0"/>
        <v>42.157864849517317</v>
      </c>
      <c r="J7" s="193">
        <v>527</v>
      </c>
      <c r="K7" s="192">
        <f t="shared" si="1"/>
        <v>5.9852356615559339</v>
      </c>
      <c r="L7" s="2"/>
      <c r="M7" s="2"/>
      <c r="N7" s="2"/>
    </row>
    <row r="8" spans="1:15" ht="15" customHeight="1" x14ac:dyDescent="0.2">
      <c r="A8"/>
      <c r="B8" s="114">
        <v>1999</v>
      </c>
      <c r="C8" s="139">
        <v>9052</v>
      </c>
      <c r="D8" s="139">
        <v>535</v>
      </c>
      <c r="E8" s="192">
        <f t="shared" si="2"/>
        <v>5.9102960671674767</v>
      </c>
      <c r="F8" s="193">
        <v>4141</v>
      </c>
      <c r="G8" s="192">
        <f t="shared" si="3"/>
        <v>45.746796288113124</v>
      </c>
      <c r="H8" s="193">
        <v>3769</v>
      </c>
      <c r="I8" s="192">
        <f t="shared" si="0"/>
        <v>41.637207247017237</v>
      </c>
      <c r="J8" s="193">
        <v>607</v>
      </c>
      <c r="K8" s="192">
        <f t="shared" si="1"/>
        <v>6.7057003977021656</v>
      </c>
      <c r="L8" s="2"/>
      <c r="M8" s="2"/>
      <c r="N8" s="2"/>
    </row>
    <row r="9" spans="1:15" ht="15" customHeight="1" x14ac:dyDescent="0.2">
      <c r="A9"/>
      <c r="B9" s="114">
        <v>2000</v>
      </c>
      <c r="C9" s="139">
        <v>9509</v>
      </c>
      <c r="D9" s="139">
        <v>551</v>
      </c>
      <c r="E9" s="192">
        <f t="shared" si="2"/>
        <v>5.7945104637711644</v>
      </c>
      <c r="F9" s="193">
        <v>4395</v>
      </c>
      <c r="G9" s="192">
        <f t="shared" si="3"/>
        <v>46.219371122094856</v>
      </c>
      <c r="H9" s="193">
        <v>3882</v>
      </c>
      <c r="I9" s="192">
        <f t="shared" si="0"/>
        <v>40.824482069618256</v>
      </c>
      <c r="J9" s="193">
        <v>681</v>
      </c>
      <c r="K9" s="192">
        <f t="shared" si="1"/>
        <v>7.1616363445157223</v>
      </c>
      <c r="L9" s="2"/>
      <c r="M9" s="2"/>
      <c r="N9" s="2"/>
    </row>
    <row r="10" spans="1:15" ht="15" customHeight="1" x14ac:dyDescent="0.2">
      <c r="A10"/>
      <c r="B10" s="114">
        <v>2001</v>
      </c>
      <c r="C10" s="139">
        <v>10030</v>
      </c>
      <c r="D10" s="139">
        <v>589</v>
      </c>
      <c r="E10" s="192">
        <f t="shared" si="2"/>
        <v>5.8723828514456633</v>
      </c>
      <c r="F10" s="193">
        <v>4657</v>
      </c>
      <c r="G10" s="192">
        <f t="shared" si="3"/>
        <v>46.430707876370889</v>
      </c>
      <c r="H10" s="193">
        <v>4007</v>
      </c>
      <c r="I10" s="192">
        <f t="shared" si="0"/>
        <v>39.950149551345959</v>
      </c>
      <c r="J10" s="193">
        <v>777</v>
      </c>
      <c r="K10" s="192">
        <f t="shared" si="1"/>
        <v>7.7467597208374874</v>
      </c>
      <c r="L10" s="2"/>
      <c r="M10" s="2"/>
      <c r="N10" s="2"/>
    </row>
    <row r="11" spans="1:15" ht="15" customHeight="1" x14ac:dyDescent="0.2">
      <c r="B11" s="114">
        <v>2002</v>
      </c>
      <c r="C11" s="139">
        <v>10762</v>
      </c>
      <c r="D11" s="139">
        <v>643</v>
      </c>
      <c r="E11" s="192">
        <f t="shared" si="2"/>
        <v>5.9747258873815277</v>
      </c>
      <c r="F11" s="193">
        <v>5104</v>
      </c>
      <c r="G11" s="192">
        <f t="shared" si="3"/>
        <v>47.426128972309982</v>
      </c>
      <c r="H11" s="193">
        <v>4150</v>
      </c>
      <c r="I11" s="192">
        <f t="shared" si="0"/>
        <v>38.561605649507527</v>
      </c>
      <c r="J11" s="193">
        <v>865</v>
      </c>
      <c r="K11" s="192">
        <f t="shared" si="1"/>
        <v>8.0375394908009667</v>
      </c>
      <c r="L11" s="2"/>
      <c r="M11" s="2"/>
      <c r="N11" s="2"/>
    </row>
    <row r="12" spans="1:15" ht="15" customHeight="1" x14ac:dyDescent="0.2">
      <c r="B12" s="114">
        <v>2003</v>
      </c>
      <c r="C12" s="139">
        <v>11300</v>
      </c>
      <c r="D12" s="139">
        <v>728</v>
      </c>
      <c r="E12" s="192">
        <f t="shared" si="2"/>
        <v>6.4424778761061949</v>
      </c>
      <c r="F12" s="193">
        <v>5361</v>
      </c>
      <c r="G12" s="192">
        <f t="shared" si="3"/>
        <v>47.442477876106196</v>
      </c>
      <c r="H12" s="193">
        <v>4258</v>
      </c>
      <c r="I12" s="192">
        <f t="shared" si="0"/>
        <v>37.681415929203538</v>
      </c>
      <c r="J12" s="193">
        <v>953</v>
      </c>
      <c r="K12" s="192">
        <f t="shared" si="1"/>
        <v>8.4336283185840699</v>
      </c>
      <c r="L12" s="2"/>
      <c r="M12" s="2"/>
      <c r="N12" s="2"/>
    </row>
    <row r="13" spans="1:15" ht="15" customHeight="1" x14ac:dyDescent="0.2">
      <c r="B13" s="114">
        <v>2004</v>
      </c>
      <c r="C13" s="139">
        <v>11729</v>
      </c>
      <c r="D13" s="139">
        <v>797</v>
      </c>
      <c r="E13" s="192">
        <f t="shared" si="2"/>
        <v>6.795123198908688</v>
      </c>
      <c r="F13" s="193">
        <v>5531</v>
      </c>
      <c r="G13" s="192">
        <f t="shared" si="3"/>
        <v>47.156620342740219</v>
      </c>
      <c r="H13" s="193">
        <v>4347</v>
      </c>
      <c r="I13" s="192">
        <f t="shared" si="0"/>
        <v>37.061983118765454</v>
      </c>
      <c r="J13" s="193">
        <v>1054</v>
      </c>
      <c r="K13" s="192">
        <f t="shared" si="1"/>
        <v>8.986273339585642</v>
      </c>
      <c r="L13" s="2"/>
      <c r="M13" s="2"/>
      <c r="N13" s="2"/>
    </row>
    <row r="14" spans="1:15" ht="15" customHeight="1" x14ac:dyDescent="0.2">
      <c r="B14" s="114">
        <v>2005</v>
      </c>
      <c r="C14" s="139">
        <v>11833</v>
      </c>
      <c r="D14" s="139">
        <v>790</v>
      </c>
      <c r="E14" s="192">
        <f t="shared" si="2"/>
        <v>6.6762444012507398</v>
      </c>
      <c r="F14" s="193">
        <v>5456</v>
      </c>
      <c r="G14" s="192">
        <f t="shared" si="3"/>
        <v>46.108341080030421</v>
      </c>
      <c r="H14" s="193">
        <v>4422</v>
      </c>
      <c r="I14" s="192">
        <f t="shared" si="0"/>
        <v>37.370066762444011</v>
      </c>
      <c r="J14" s="193">
        <v>1165</v>
      </c>
      <c r="K14" s="192">
        <f t="shared" si="1"/>
        <v>9.8453477562748244</v>
      </c>
      <c r="L14" s="2"/>
      <c r="M14" s="2"/>
      <c r="N14" s="2"/>
    </row>
    <row r="15" spans="1:15" ht="15" customHeight="1" x14ac:dyDescent="0.2">
      <c r="A15"/>
      <c r="B15" s="114">
        <v>2006</v>
      </c>
      <c r="C15" s="139">
        <v>11823</v>
      </c>
      <c r="D15" s="139">
        <v>765</v>
      </c>
      <c r="E15" s="192">
        <f t="shared" si="2"/>
        <v>6.4704389748794719</v>
      </c>
      <c r="F15" s="193">
        <v>5322</v>
      </c>
      <c r="G15" s="192">
        <f t="shared" si="3"/>
        <v>45.013955848769349</v>
      </c>
      <c r="H15" s="193">
        <v>4476</v>
      </c>
      <c r="I15" s="192">
        <f t="shared" si="0"/>
        <v>37.858411570667343</v>
      </c>
      <c r="J15" s="193">
        <v>1260</v>
      </c>
      <c r="K15" s="192">
        <f t="shared" si="1"/>
        <v>10.657193605683837</v>
      </c>
      <c r="L15" s="2"/>
      <c r="M15" s="2"/>
      <c r="N15" s="2"/>
    </row>
    <row r="16" spans="1:15" customFormat="1" ht="15" customHeight="1" x14ac:dyDescent="0.2">
      <c r="B16" s="114">
        <v>2007</v>
      </c>
      <c r="C16" s="139">
        <v>11940</v>
      </c>
      <c r="D16" s="139">
        <v>724</v>
      </c>
      <c r="E16" s="192">
        <f t="shared" si="2"/>
        <v>6.0636515912897826</v>
      </c>
      <c r="F16" s="193">
        <v>5342</v>
      </c>
      <c r="G16" s="192">
        <f t="shared" si="3"/>
        <v>44.740368509212729</v>
      </c>
      <c r="H16" s="193">
        <v>4564</v>
      </c>
      <c r="I16" s="192">
        <f t="shared" si="0"/>
        <v>38.224455611390283</v>
      </c>
      <c r="J16" s="193">
        <v>1310</v>
      </c>
      <c r="K16" s="192">
        <f t="shared" si="1"/>
        <v>10.971524288107203</v>
      </c>
      <c r="L16" s="2"/>
    </row>
    <row r="17" spans="1:12" customFormat="1" ht="15" customHeight="1" x14ac:dyDescent="0.2">
      <c r="B17" s="114">
        <v>2008</v>
      </c>
      <c r="C17" s="139">
        <v>12569</v>
      </c>
      <c r="D17" s="139">
        <v>811</v>
      </c>
      <c r="E17" s="192">
        <f t="shared" si="2"/>
        <v>6.4523828466862918</v>
      </c>
      <c r="F17" s="193">
        <v>5663</v>
      </c>
      <c r="G17" s="192">
        <f t="shared" si="3"/>
        <v>45.055294772853848</v>
      </c>
      <c r="H17" s="193">
        <v>4746</v>
      </c>
      <c r="I17" s="192">
        <f t="shared" si="0"/>
        <v>37.759567189116076</v>
      </c>
      <c r="J17" s="193">
        <v>1349</v>
      </c>
      <c r="K17" s="192">
        <f t="shared" si="1"/>
        <v>10.732755191343783</v>
      </c>
      <c r="L17" s="2"/>
    </row>
    <row r="18" spans="1:12" customFormat="1" ht="15" customHeight="1" x14ac:dyDescent="0.2">
      <c r="B18" s="114">
        <v>2009</v>
      </c>
      <c r="C18" s="139">
        <v>13553</v>
      </c>
      <c r="D18" s="139">
        <v>913</v>
      </c>
      <c r="E18" s="192">
        <f t="shared" si="2"/>
        <v>6.7365159005386257</v>
      </c>
      <c r="F18" s="193">
        <v>6228</v>
      </c>
      <c r="G18" s="192">
        <f t="shared" si="3"/>
        <v>45.952925551538407</v>
      </c>
      <c r="H18" s="193">
        <v>5023</v>
      </c>
      <c r="I18" s="192">
        <f t="shared" si="0"/>
        <v>37.061905113259058</v>
      </c>
      <c r="J18" s="193">
        <v>1389</v>
      </c>
      <c r="K18" s="192">
        <f t="shared" si="1"/>
        <v>10.248653434663913</v>
      </c>
      <c r="L18" s="2"/>
    </row>
    <row r="19" spans="1:12" customFormat="1" ht="15" customHeight="1" x14ac:dyDescent="0.2">
      <c r="B19" s="114">
        <v>2010</v>
      </c>
      <c r="C19" s="139">
        <v>14356</v>
      </c>
      <c r="D19" s="182">
        <v>1002</v>
      </c>
      <c r="E19" s="194">
        <f t="shared" si="2"/>
        <v>6.9796600724435773</v>
      </c>
      <c r="F19" s="195">
        <v>6618</v>
      </c>
      <c r="G19" s="194">
        <f t="shared" si="3"/>
        <v>46.099191975480636</v>
      </c>
      <c r="H19" s="195">
        <v>5290</v>
      </c>
      <c r="I19" s="194">
        <f t="shared" si="0"/>
        <v>36.84870437447757</v>
      </c>
      <c r="J19" s="195">
        <v>1446</v>
      </c>
      <c r="K19" s="194">
        <f t="shared" si="1"/>
        <v>10.072443577598216</v>
      </c>
      <c r="L19" s="2"/>
    </row>
    <row r="20" spans="1:12" customFormat="1" ht="15" customHeight="1" x14ac:dyDescent="0.2">
      <c r="B20" s="114">
        <v>2011</v>
      </c>
      <c r="C20" s="139">
        <v>14430</v>
      </c>
      <c r="D20" s="139">
        <v>1000</v>
      </c>
      <c r="E20" s="192">
        <f t="shared" si="2"/>
        <v>6.9300069300069298</v>
      </c>
      <c r="F20" s="193">
        <v>6619</v>
      </c>
      <c r="G20" s="192">
        <f t="shared" si="3"/>
        <v>45.869715869715868</v>
      </c>
      <c r="H20" s="193">
        <v>5328</v>
      </c>
      <c r="I20" s="192">
        <f t="shared" si="0"/>
        <v>36.92307692307692</v>
      </c>
      <c r="J20" s="193">
        <v>1483</v>
      </c>
      <c r="K20" s="192">
        <f t="shared" si="1"/>
        <v>10.277200277200278</v>
      </c>
      <c r="L20" s="2"/>
    </row>
    <row r="21" spans="1:12" customFormat="1" ht="15" customHeight="1" x14ac:dyDescent="0.2">
      <c r="B21" s="114">
        <v>2012</v>
      </c>
      <c r="C21" s="139">
        <v>14868</v>
      </c>
      <c r="D21" s="139">
        <v>1058</v>
      </c>
      <c r="E21" s="192">
        <f t="shared" si="2"/>
        <v>7.1159537261232177</v>
      </c>
      <c r="F21" s="193">
        <v>6844</v>
      </c>
      <c r="G21" s="192">
        <f t="shared" si="3"/>
        <v>46.031746031746032</v>
      </c>
      <c r="H21" s="193">
        <v>5433</v>
      </c>
      <c r="I21" s="192">
        <f t="shared" si="0"/>
        <v>36.541565778853915</v>
      </c>
      <c r="J21" s="193">
        <v>1533</v>
      </c>
      <c r="K21" s="192">
        <f t="shared" si="1"/>
        <v>10.310734463276836</v>
      </c>
      <c r="L21" s="2"/>
    </row>
    <row r="22" spans="1:12" customFormat="1" ht="15" customHeight="1" x14ac:dyDescent="0.2">
      <c r="B22" s="114">
        <v>2013</v>
      </c>
      <c r="C22" s="139">
        <v>15486</v>
      </c>
      <c r="D22" s="139">
        <v>1109</v>
      </c>
      <c r="E22" s="192">
        <f t="shared" si="2"/>
        <v>7.1613069869559602</v>
      </c>
      <c r="F22" s="193">
        <v>7189</v>
      </c>
      <c r="G22" s="192">
        <f t="shared" si="3"/>
        <v>46.422575229239314</v>
      </c>
      <c r="H22" s="193">
        <v>5617</v>
      </c>
      <c r="I22" s="192">
        <f t="shared" si="0"/>
        <v>36.271471006070001</v>
      </c>
      <c r="J22" s="193">
        <v>1571</v>
      </c>
      <c r="K22" s="192">
        <f t="shared" si="1"/>
        <v>10.144646777734728</v>
      </c>
      <c r="L22" s="2"/>
    </row>
    <row r="23" spans="1:12" customFormat="1" ht="15" customHeight="1" x14ac:dyDescent="0.2">
      <c r="B23" s="114">
        <v>2014</v>
      </c>
      <c r="C23" s="139">
        <v>16054</v>
      </c>
      <c r="D23" s="139">
        <v>1158</v>
      </c>
      <c r="E23" s="192">
        <f t="shared" si="2"/>
        <v>7.2131555998505048</v>
      </c>
      <c r="F23" s="193">
        <v>7529</v>
      </c>
      <c r="G23" s="192">
        <f t="shared" si="3"/>
        <v>46.897969353432167</v>
      </c>
      <c r="H23" s="193">
        <v>5698</v>
      </c>
      <c r="I23" s="192">
        <f t="shared" si="0"/>
        <v>35.492712096673728</v>
      </c>
      <c r="J23" s="193">
        <v>1669</v>
      </c>
      <c r="K23" s="192">
        <f t="shared" si="1"/>
        <v>10.396162950043603</v>
      </c>
      <c r="L23" s="2"/>
    </row>
    <row r="24" spans="1:12" customFormat="1" ht="15" customHeight="1" x14ac:dyDescent="0.2">
      <c r="B24" s="114">
        <v>2015</v>
      </c>
      <c r="C24" s="139">
        <v>16456</v>
      </c>
      <c r="D24" s="139">
        <v>1200</v>
      </c>
      <c r="E24" s="192">
        <f t="shared" si="2"/>
        <v>7.2921730675741374</v>
      </c>
      <c r="F24" s="193">
        <v>7673</v>
      </c>
      <c r="G24" s="192">
        <f t="shared" si="3"/>
        <v>46.627369956246959</v>
      </c>
      <c r="H24" s="193">
        <v>5868</v>
      </c>
      <c r="I24" s="192">
        <f t="shared" si="0"/>
        <v>35.658726300437529</v>
      </c>
      <c r="J24" s="193">
        <v>1715</v>
      </c>
      <c r="K24" s="192">
        <f t="shared" si="1"/>
        <v>10.421730675741371</v>
      </c>
      <c r="L24" s="2"/>
    </row>
    <row r="25" spans="1:12" customFormat="1" ht="15" customHeight="1" x14ac:dyDescent="0.2">
      <c r="B25" s="114">
        <v>2016</v>
      </c>
      <c r="C25" s="139">
        <v>16868</v>
      </c>
      <c r="D25" s="139">
        <v>1187</v>
      </c>
      <c r="E25" s="192">
        <f t="shared" si="2"/>
        <v>7.036993123073275</v>
      </c>
      <c r="F25" s="193">
        <v>7797</v>
      </c>
      <c r="G25" s="192">
        <f t="shared" si="3"/>
        <v>46.223618686269859</v>
      </c>
      <c r="H25" s="193">
        <v>6151</v>
      </c>
      <c r="I25" s="192">
        <f t="shared" si="0"/>
        <v>36.465496798672042</v>
      </c>
      <c r="J25" s="193">
        <v>1733</v>
      </c>
      <c r="K25" s="192">
        <f t="shared" si="1"/>
        <v>10.273891391984824</v>
      </c>
      <c r="L25" s="2"/>
    </row>
    <row r="26" spans="1:12" customFormat="1" ht="15" customHeight="1" x14ac:dyDescent="0.2">
      <c r="B26" s="114">
        <v>2017</v>
      </c>
      <c r="C26" s="139">
        <v>17384</v>
      </c>
      <c r="D26" s="139">
        <v>1195</v>
      </c>
      <c r="E26" s="192">
        <f t="shared" si="2"/>
        <v>6.8741371375977911</v>
      </c>
      <c r="F26" s="193">
        <v>7958</v>
      </c>
      <c r="G26" s="192">
        <f t="shared" si="3"/>
        <v>45.777726645190981</v>
      </c>
      <c r="H26" s="193">
        <v>6451</v>
      </c>
      <c r="I26" s="192">
        <f t="shared" si="0"/>
        <v>37.108835710998619</v>
      </c>
      <c r="J26" s="193">
        <v>1780</v>
      </c>
      <c r="K26" s="192">
        <f t="shared" si="1"/>
        <v>10.23930050621261</v>
      </c>
      <c r="L26" s="2"/>
    </row>
    <row r="27" spans="1:12" customFormat="1" ht="15" customHeight="1" x14ac:dyDescent="0.2">
      <c r="B27" s="114">
        <v>2018</v>
      </c>
      <c r="C27" s="139">
        <v>17893</v>
      </c>
      <c r="D27" s="139">
        <v>1197</v>
      </c>
      <c r="E27" s="192">
        <f t="shared" si="2"/>
        <v>6.6897669479684794</v>
      </c>
      <c r="F27" s="193">
        <v>8111</v>
      </c>
      <c r="G27" s="192">
        <f t="shared" si="3"/>
        <v>45.33057620298441</v>
      </c>
      <c r="H27" s="193">
        <v>6740</v>
      </c>
      <c r="I27" s="192">
        <f t="shared" si="0"/>
        <v>37.668361929246075</v>
      </c>
      <c r="J27" s="193">
        <v>1845</v>
      </c>
      <c r="K27" s="192">
        <f t="shared" si="1"/>
        <v>10.311294919801039</v>
      </c>
      <c r="L27" s="2"/>
    </row>
    <row r="28" spans="1:12" customFormat="1" ht="15" customHeight="1" x14ac:dyDescent="0.2">
      <c r="B28" s="114">
        <v>2019</v>
      </c>
      <c r="C28" s="139">
        <v>18713</v>
      </c>
      <c r="D28" s="139">
        <v>1193</v>
      </c>
      <c r="E28" s="192">
        <f t="shared" si="2"/>
        <v>6.3752471543846525</v>
      </c>
      <c r="F28" s="193">
        <v>8490</v>
      </c>
      <c r="G28" s="192">
        <f t="shared" si="3"/>
        <v>45.369529204296477</v>
      </c>
      <c r="H28" s="193">
        <v>7134</v>
      </c>
      <c r="I28" s="192">
        <f t="shared" si="0"/>
        <v>38.123229840218031</v>
      </c>
      <c r="J28" s="193">
        <v>1896</v>
      </c>
      <c r="K28" s="192">
        <f t="shared" si="1"/>
        <v>10.131993801100839</v>
      </c>
      <c r="L28" s="2"/>
    </row>
    <row r="29" spans="1:12" customFormat="1" ht="15" customHeight="1" x14ac:dyDescent="0.2">
      <c r="B29" s="114">
        <v>2020</v>
      </c>
      <c r="C29" s="139">
        <v>19820</v>
      </c>
      <c r="D29" s="139">
        <v>1198</v>
      </c>
      <c r="E29" s="192">
        <f t="shared" si="2"/>
        <v>6.0443995963673061</v>
      </c>
      <c r="F29" s="193">
        <v>9129</v>
      </c>
      <c r="G29" s="192">
        <f t="shared" si="3"/>
        <v>46.059535822401614</v>
      </c>
      <c r="H29" s="193">
        <v>7533</v>
      </c>
      <c r="I29" s="192">
        <f t="shared" si="0"/>
        <v>38.007063572149342</v>
      </c>
      <c r="J29" s="193">
        <v>1960</v>
      </c>
      <c r="K29" s="192">
        <f t="shared" si="1"/>
        <v>9.8890010090817348</v>
      </c>
      <c r="L29" s="2"/>
    </row>
    <row r="30" spans="1:12" customFormat="1" ht="15" customHeight="1" thickBot="1" x14ac:dyDescent="0.25">
      <c r="A30" s="25"/>
      <c r="B30" s="186">
        <v>2021</v>
      </c>
      <c r="C30" s="187">
        <v>19816</v>
      </c>
      <c r="D30" s="187">
        <v>1121</v>
      </c>
      <c r="E30" s="196">
        <f t="shared" si="2"/>
        <v>5.6570448122729111</v>
      </c>
      <c r="F30" s="197">
        <v>8879</v>
      </c>
      <c r="G30" s="196">
        <f t="shared" si="3"/>
        <v>44.807226483649579</v>
      </c>
      <c r="H30" s="197">
        <v>7824</v>
      </c>
      <c r="I30" s="196">
        <f t="shared" si="0"/>
        <v>39.483245861929753</v>
      </c>
      <c r="J30" s="197">
        <v>1992</v>
      </c>
      <c r="K30" s="196">
        <f t="shared" si="1"/>
        <v>10.052482842147759</v>
      </c>
      <c r="L30" s="2"/>
    </row>
    <row r="31" spans="1:12" customFormat="1" ht="15" customHeight="1" x14ac:dyDescent="0.2">
      <c r="I31" s="2"/>
      <c r="J31" s="2"/>
      <c r="K31" s="2"/>
      <c r="L31" s="2"/>
    </row>
    <row r="32" spans="1:12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</sheetData>
  <mergeCells count="6">
    <mergeCell ref="B33:F33"/>
    <mergeCell ref="B2:G2"/>
    <mergeCell ref="B3:B4"/>
    <mergeCell ref="D3:K3"/>
    <mergeCell ref="B34:D34"/>
    <mergeCell ref="B32:E32"/>
  </mergeCells>
  <hyperlinks>
    <hyperlink ref="C1" location="Indice!A1" display="[índice Ç]" xr:uid="{00000000-0004-0000-0900-000000000000}"/>
    <hyperlink ref="B34" r:id="rId1" xr:uid="{00000000-0004-0000-09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4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8.83203125" style="1" customWidth="1"/>
    <col min="3" max="3" width="18.83203125" style="2" customWidth="1"/>
    <col min="4" max="4" width="12.83203125" style="2" customWidth="1"/>
    <col min="14" max="16384" width="12.83203125" style="2"/>
  </cols>
  <sheetData>
    <row r="1" spans="1:13" ht="30" customHeight="1" x14ac:dyDescent="0.2">
      <c r="A1" s="3"/>
      <c r="B1" s="4"/>
      <c r="C1" s="7" t="s">
        <v>62</v>
      </c>
      <c r="D1" s="7"/>
      <c r="K1" s="2"/>
      <c r="L1" s="2"/>
      <c r="M1" s="2"/>
    </row>
    <row r="2" spans="1:13" ht="45" customHeight="1" thickBot="1" x14ac:dyDescent="0.25">
      <c r="B2" s="229" t="s">
        <v>128</v>
      </c>
      <c r="C2" s="229"/>
      <c r="D2" s="229"/>
      <c r="E2" s="229"/>
      <c r="F2" s="229"/>
      <c r="G2" s="229"/>
      <c r="H2" s="229"/>
      <c r="I2" s="229"/>
    </row>
    <row r="3" spans="1:13" ht="30" customHeight="1" x14ac:dyDescent="0.2">
      <c r="A3"/>
      <c r="B3" s="250" t="s">
        <v>2</v>
      </c>
      <c r="C3" s="77" t="s">
        <v>0</v>
      </c>
      <c r="D3" s="242" t="s">
        <v>109</v>
      </c>
      <c r="E3" s="243"/>
      <c r="F3" s="243"/>
      <c r="G3" s="243"/>
      <c r="H3" s="243"/>
      <c r="I3" s="243"/>
      <c r="J3" s="243"/>
      <c r="K3" s="243"/>
      <c r="L3" s="2"/>
      <c r="M3" s="2"/>
    </row>
    <row r="4" spans="1:13" ht="45" customHeight="1" x14ac:dyDescent="0.2">
      <c r="B4" s="251"/>
      <c r="C4" s="57" t="s">
        <v>9</v>
      </c>
      <c r="D4" s="43" t="s">
        <v>110</v>
      </c>
      <c r="E4" s="41" t="s">
        <v>23</v>
      </c>
      <c r="F4" s="43" t="s">
        <v>111</v>
      </c>
      <c r="G4" s="40" t="s">
        <v>23</v>
      </c>
      <c r="H4" s="41" t="s">
        <v>112</v>
      </c>
      <c r="I4" s="41" t="s">
        <v>23</v>
      </c>
      <c r="J4" s="43" t="s">
        <v>113</v>
      </c>
      <c r="K4" s="41" t="s">
        <v>23</v>
      </c>
      <c r="L4" s="2"/>
      <c r="M4" s="2"/>
    </row>
    <row r="5" spans="1:13" ht="15" customHeight="1" x14ac:dyDescent="0.2">
      <c r="B5" s="181">
        <v>1996</v>
      </c>
      <c r="C5" s="182">
        <v>8759</v>
      </c>
      <c r="D5" s="189">
        <v>2865</v>
      </c>
      <c r="E5" s="190">
        <f>+D5*100/C5</f>
        <v>32.70921338052289</v>
      </c>
      <c r="F5" s="191">
        <v>4925</v>
      </c>
      <c r="G5" s="190">
        <f>+F5*100/C5</f>
        <v>56.227879894965177</v>
      </c>
      <c r="H5" s="191">
        <v>796</v>
      </c>
      <c r="I5" s="190">
        <f>+H5*100/C5</f>
        <v>9.0877954104349818</v>
      </c>
      <c r="J5" s="191">
        <v>173</v>
      </c>
      <c r="K5" s="190">
        <f>+J5*100/C5</f>
        <v>1.9751113140769494</v>
      </c>
      <c r="L5" s="2"/>
      <c r="M5" s="30"/>
    </row>
    <row r="6" spans="1:13" ht="15" customHeight="1" x14ac:dyDescent="0.2">
      <c r="B6" s="114">
        <v>1997</v>
      </c>
      <c r="C6" s="139">
        <v>8741</v>
      </c>
      <c r="D6" s="139">
        <v>2912</v>
      </c>
      <c r="E6" s="192">
        <f>+D6*100/C6</f>
        <v>33.314266102276626</v>
      </c>
      <c r="F6" s="193">
        <v>4831</v>
      </c>
      <c r="G6" s="192">
        <f>+F6*100/C6</f>
        <v>55.268275940967854</v>
      </c>
      <c r="H6" s="193">
        <v>818</v>
      </c>
      <c r="I6" s="192">
        <f t="shared" ref="I6:I30" si="0">+H6*100/C6</f>
        <v>9.3581970026312771</v>
      </c>
      <c r="J6" s="193">
        <v>180</v>
      </c>
      <c r="K6" s="192">
        <f t="shared" ref="K6:K30" si="1">+J6*100/C6</f>
        <v>2.0592609541242419</v>
      </c>
      <c r="L6" s="2"/>
      <c r="M6" s="30"/>
    </row>
    <row r="7" spans="1:13" ht="15" customHeight="1" x14ac:dyDescent="0.2">
      <c r="A7" s="11"/>
      <c r="B7" s="114">
        <v>1998</v>
      </c>
      <c r="C7" s="139">
        <v>8805</v>
      </c>
      <c r="D7" s="139">
        <v>2988</v>
      </c>
      <c r="E7" s="192">
        <f t="shared" ref="E7:E30" si="2">+D7*100/C7</f>
        <v>33.935264054514484</v>
      </c>
      <c r="F7" s="193">
        <v>4793</v>
      </c>
      <c r="G7" s="192">
        <f t="shared" ref="G7:G30" si="3">+F7*100/C7</f>
        <v>54.434980124929019</v>
      </c>
      <c r="H7" s="193">
        <v>841</v>
      </c>
      <c r="I7" s="192">
        <f t="shared" si="0"/>
        <v>9.5513912549687685</v>
      </c>
      <c r="J7" s="193">
        <v>183</v>
      </c>
      <c r="K7" s="192">
        <f t="shared" si="1"/>
        <v>2.0783645655877341</v>
      </c>
      <c r="L7" s="2"/>
      <c r="M7" s="30"/>
    </row>
    <row r="8" spans="1:13" ht="15" customHeight="1" x14ac:dyDescent="0.2">
      <c r="A8" s="11"/>
      <c r="B8" s="114">
        <v>1999</v>
      </c>
      <c r="C8" s="139">
        <v>9052</v>
      </c>
      <c r="D8" s="139">
        <v>3175</v>
      </c>
      <c r="E8" s="192">
        <f t="shared" si="2"/>
        <v>35.075121520106052</v>
      </c>
      <c r="F8" s="193">
        <v>4801</v>
      </c>
      <c r="G8" s="192">
        <f t="shared" si="3"/>
        <v>53.038002651347767</v>
      </c>
      <c r="H8" s="193">
        <v>895</v>
      </c>
      <c r="I8" s="192">
        <f t="shared" si="0"/>
        <v>9.8873177198409188</v>
      </c>
      <c r="J8" s="193">
        <v>181</v>
      </c>
      <c r="K8" s="192">
        <f t="shared" si="1"/>
        <v>1.9995581087052585</v>
      </c>
      <c r="M8" s="30"/>
    </row>
    <row r="9" spans="1:13" ht="15" customHeight="1" x14ac:dyDescent="0.2">
      <c r="B9" s="114">
        <v>2000</v>
      </c>
      <c r="C9" s="139">
        <v>9509</v>
      </c>
      <c r="D9" s="139">
        <v>3544</v>
      </c>
      <c r="E9" s="192">
        <f t="shared" si="2"/>
        <v>37.269954779682408</v>
      </c>
      <c r="F9" s="193">
        <v>4841</v>
      </c>
      <c r="G9" s="192">
        <f t="shared" si="3"/>
        <v>50.909664528341573</v>
      </c>
      <c r="H9" s="193">
        <v>934</v>
      </c>
      <c r="I9" s="192">
        <f t="shared" si="0"/>
        <v>9.8222736355032083</v>
      </c>
      <c r="J9" s="193">
        <v>190</v>
      </c>
      <c r="K9" s="192">
        <f t="shared" si="1"/>
        <v>1.9981070564728152</v>
      </c>
      <c r="M9" s="30"/>
    </row>
    <row r="10" spans="1:13" ht="15" customHeight="1" x14ac:dyDescent="0.2">
      <c r="B10" s="114">
        <v>2001</v>
      </c>
      <c r="C10" s="139">
        <v>10030</v>
      </c>
      <c r="D10" s="139">
        <v>3941</v>
      </c>
      <c r="E10" s="192">
        <f t="shared" si="2"/>
        <v>39.292123629112659</v>
      </c>
      <c r="F10" s="193">
        <v>4911</v>
      </c>
      <c r="G10" s="192">
        <f t="shared" si="3"/>
        <v>48.963110667996013</v>
      </c>
      <c r="H10" s="193">
        <v>958</v>
      </c>
      <c r="I10" s="192">
        <f t="shared" si="0"/>
        <v>9.5513459621136594</v>
      </c>
      <c r="J10" s="193">
        <v>220</v>
      </c>
      <c r="K10" s="192">
        <f t="shared" si="1"/>
        <v>2.1934197407776672</v>
      </c>
      <c r="M10" s="30"/>
    </row>
    <row r="11" spans="1:13" ht="15" customHeight="1" x14ac:dyDescent="0.2">
      <c r="B11" s="114">
        <v>2002</v>
      </c>
      <c r="C11" s="139">
        <v>10762</v>
      </c>
      <c r="D11" s="139">
        <v>4484</v>
      </c>
      <c r="E11" s="192">
        <f t="shared" si="2"/>
        <v>41.665118007805241</v>
      </c>
      <c r="F11" s="193">
        <v>5016</v>
      </c>
      <c r="G11" s="192">
        <f t="shared" si="3"/>
        <v>46.60843709347705</v>
      </c>
      <c r="H11" s="193">
        <v>1027</v>
      </c>
      <c r="I11" s="192">
        <f t="shared" si="0"/>
        <v>9.5428359041070436</v>
      </c>
      <c r="J11" s="193">
        <v>235</v>
      </c>
      <c r="K11" s="192">
        <f t="shared" si="1"/>
        <v>2.1836089946106672</v>
      </c>
      <c r="M11" s="30"/>
    </row>
    <row r="12" spans="1:13" ht="15" customHeight="1" x14ac:dyDescent="0.2">
      <c r="B12" s="114">
        <v>2003</v>
      </c>
      <c r="C12" s="139">
        <v>11300</v>
      </c>
      <c r="D12" s="139">
        <v>4912</v>
      </c>
      <c r="E12" s="192">
        <f t="shared" si="2"/>
        <v>43.469026548672566</v>
      </c>
      <c r="F12" s="193">
        <v>5089</v>
      </c>
      <c r="G12" s="192">
        <f t="shared" si="3"/>
        <v>45.035398230088497</v>
      </c>
      <c r="H12" s="193">
        <v>1044</v>
      </c>
      <c r="I12" s="192">
        <f t="shared" si="0"/>
        <v>9.2389380530973444</v>
      </c>
      <c r="J12" s="193">
        <v>255</v>
      </c>
      <c r="K12" s="192">
        <f t="shared" si="1"/>
        <v>2.2566371681415931</v>
      </c>
      <c r="M12" s="30"/>
    </row>
    <row r="13" spans="1:13" ht="15" customHeight="1" x14ac:dyDescent="0.2">
      <c r="B13" s="114">
        <v>2004</v>
      </c>
      <c r="C13" s="139">
        <v>11729</v>
      </c>
      <c r="D13" s="139">
        <v>5238</v>
      </c>
      <c r="E13" s="192">
        <f t="shared" si="2"/>
        <v>44.658538664847811</v>
      </c>
      <c r="F13" s="193">
        <v>5140</v>
      </c>
      <c r="G13" s="192">
        <f t="shared" si="3"/>
        <v>43.823002813539091</v>
      </c>
      <c r="H13" s="193">
        <v>1083</v>
      </c>
      <c r="I13" s="192">
        <f t="shared" si="0"/>
        <v>9.2335237445647547</v>
      </c>
      <c r="J13" s="193">
        <v>268</v>
      </c>
      <c r="K13" s="192">
        <f t="shared" si="1"/>
        <v>2.2849347770483419</v>
      </c>
      <c r="M13" s="30"/>
    </row>
    <row r="14" spans="1:13" ht="15" customHeight="1" x14ac:dyDescent="0.2">
      <c r="B14" s="114">
        <v>2005</v>
      </c>
      <c r="C14" s="139">
        <v>11833</v>
      </c>
      <c r="D14" s="139">
        <v>5316</v>
      </c>
      <c r="E14" s="192">
        <f t="shared" si="2"/>
        <v>44.925209160821431</v>
      </c>
      <c r="F14" s="193">
        <v>5128</v>
      </c>
      <c r="G14" s="192">
        <f t="shared" si="3"/>
        <v>43.336432012169354</v>
      </c>
      <c r="H14" s="193">
        <v>1112</v>
      </c>
      <c r="I14" s="192">
        <f t="shared" si="0"/>
        <v>9.3974478154314198</v>
      </c>
      <c r="J14" s="193">
        <v>277</v>
      </c>
      <c r="K14" s="192">
        <f t="shared" si="1"/>
        <v>2.3409110115777909</v>
      </c>
      <c r="M14" s="30"/>
    </row>
    <row r="15" spans="1:13" ht="15" customHeight="1" x14ac:dyDescent="0.2">
      <c r="B15" s="114">
        <v>2006</v>
      </c>
      <c r="C15" s="139">
        <v>11823</v>
      </c>
      <c r="D15" s="139">
        <v>5283</v>
      </c>
      <c r="E15" s="192">
        <f t="shared" si="2"/>
        <v>44.684090332402945</v>
      </c>
      <c r="F15" s="193">
        <v>5136</v>
      </c>
      <c r="G15" s="192">
        <f t="shared" si="3"/>
        <v>43.440751078406493</v>
      </c>
      <c r="H15" s="193">
        <v>1118</v>
      </c>
      <c r="I15" s="192">
        <f t="shared" si="0"/>
        <v>9.4561448025035943</v>
      </c>
      <c r="J15" s="193">
        <v>286</v>
      </c>
      <c r="K15" s="192">
        <f t="shared" si="1"/>
        <v>2.4190137866869659</v>
      </c>
      <c r="M15" s="30"/>
    </row>
    <row r="16" spans="1:13" ht="15" customHeight="1" x14ac:dyDescent="0.2">
      <c r="B16" s="114">
        <v>2007</v>
      </c>
      <c r="C16" s="139">
        <v>11940</v>
      </c>
      <c r="D16" s="139">
        <v>5434</v>
      </c>
      <c r="E16" s="192">
        <f t="shared" si="2"/>
        <v>45.510887772194302</v>
      </c>
      <c r="F16" s="193">
        <v>5087</v>
      </c>
      <c r="G16" s="192">
        <f t="shared" si="3"/>
        <v>42.604690117252929</v>
      </c>
      <c r="H16" s="193">
        <v>1129</v>
      </c>
      <c r="I16" s="192">
        <f t="shared" si="0"/>
        <v>9.4556113902847567</v>
      </c>
      <c r="J16" s="193">
        <v>290</v>
      </c>
      <c r="K16" s="192">
        <f t="shared" si="1"/>
        <v>2.4288107202680065</v>
      </c>
      <c r="M16" s="30"/>
    </row>
    <row r="17" spans="1:13" ht="15" customHeight="1" x14ac:dyDescent="0.2">
      <c r="B17" s="114">
        <v>2008</v>
      </c>
      <c r="C17" s="139">
        <v>12569</v>
      </c>
      <c r="D17" s="139">
        <v>6008</v>
      </c>
      <c r="E17" s="192">
        <f t="shared" si="2"/>
        <v>47.80014320948365</v>
      </c>
      <c r="F17" s="193">
        <v>5092</v>
      </c>
      <c r="G17" s="192">
        <f t="shared" si="3"/>
        <v>40.512371708170896</v>
      </c>
      <c r="H17" s="193">
        <v>1161</v>
      </c>
      <c r="I17" s="192">
        <f t="shared" si="0"/>
        <v>9.237011695441165</v>
      </c>
      <c r="J17" s="193">
        <v>308</v>
      </c>
      <c r="K17" s="192">
        <f t="shared" si="1"/>
        <v>2.4504733869042883</v>
      </c>
      <c r="M17" s="30"/>
    </row>
    <row r="18" spans="1:13" ht="15" customHeight="1" x14ac:dyDescent="0.2">
      <c r="B18" s="114">
        <v>2009</v>
      </c>
      <c r="C18" s="139">
        <v>13553</v>
      </c>
      <c r="D18" s="139">
        <v>6842</v>
      </c>
      <c r="E18" s="192">
        <f t="shared" si="2"/>
        <v>50.483287832952115</v>
      </c>
      <c r="F18" s="193">
        <v>5187</v>
      </c>
      <c r="G18" s="192">
        <f t="shared" si="3"/>
        <v>38.271969305688778</v>
      </c>
      <c r="H18" s="193">
        <v>1198</v>
      </c>
      <c r="I18" s="192">
        <f t="shared" si="0"/>
        <v>8.8393713568951515</v>
      </c>
      <c r="J18" s="193">
        <v>326</v>
      </c>
      <c r="K18" s="192">
        <f t="shared" si="1"/>
        <v>2.4053715044639565</v>
      </c>
      <c r="M18" s="30"/>
    </row>
    <row r="19" spans="1:13" ht="15" customHeight="1" x14ac:dyDescent="0.2">
      <c r="B19" s="114">
        <v>2010</v>
      </c>
      <c r="C19" s="139">
        <v>14356</v>
      </c>
      <c r="D19" s="182">
        <v>7446</v>
      </c>
      <c r="E19" s="194">
        <f t="shared" si="2"/>
        <v>51.866815268877126</v>
      </c>
      <c r="F19" s="195">
        <v>5304</v>
      </c>
      <c r="G19" s="194">
        <f t="shared" si="3"/>
        <v>36.946224575090554</v>
      </c>
      <c r="H19" s="195">
        <v>1264</v>
      </c>
      <c r="I19" s="194">
        <f t="shared" si="0"/>
        <v>8.8046809696294233</v>
      </c>
      <c r="J19" s="195">
        <v>342</v>
      </c>
      <c r="K19" s="194">
        <f t="shared" si="1"/>
        <v>2.3822791864028976</v>
      </c>
      <c r="M19" s="30"/>
    </row>
    <row r="20" spans="1:13" ht="15" customHeight="1" x14ac:dyDescent="0.2">
      <c r="B20" s="114">
        <v>2011</v>
      </c>
      <c r="C20" s="139">
        <v>14430</v>
      </c>
      <c r="D20" s="139">
        <v>7475</v>
      </c>
      <c r="E20" s="192">
        <f t="shared" si="2"/>
        <v>51.801801801801801</v>
      </c>
      <c r="F20" s="193">
        <v>5275</v>
      </c>
      <c r="G20" s="192">
        <f t="shared" si="3"/>
        <v>36.555786555786554</v>
      </c>
      <c r="H20" s="193">
        <v>1316</v>
      </c>
      <c r="I20" s="192">
        <f t="shared" si="0"/>
        <v>9.1198891198891197</v>
      </c>
      <c r="J20" s="193">
        <v>364</v>
      </c>
      <c r="K20" s="192">
        <f t="shared" si="1"/>
        <v>2.5225225225225225</v>
      </c>
      <c r="M20" s="30"/>
    </row>
    <row r="21" spans="1:13" ht="15" customHeight="1" x14ac:dyDescent="0.2">
      <c r="B21" s="114">
        <v>2012</v>
      </c>
      <c r="C21" s="139">
        <v>14868</v>
      </c>
      <c r="D21" s="139">
        <v>7811</v>
      </c>
      <c r="E21" s="192">
        <f t="shared" si="2"/>
        <v>52.535647027172452</v>
      </c>
      <c r="F21" s="193">
        <v>5323</v>
      </c>
      <c r="G21" s="192">
        <f t="shared" si="3"/>
        <v>35.80172181867097</v>
      </c>
      <c r="H21" s="193">
        <v>1367</v>
      </c>
      <c r="I21" s="192">
        <f t="shared" si="0"/>
        <v>9.1942426688189407</v>
      </c>
      <c r="J21" s="193">
        <v>367</v>
      </c>
      <c r="K21" s="192">
        <f t="shared" si="1"/>
        <v>2.4683884853376377</v>
      </c>
      <c r="M21" s="30"/>
    </row>
    <row r="22" spans="1:13" ht="15" customHeight="1" x14ac:dyDescent="0.2">
      <c r="B22" s="114">
        <v>2013</v>
      </c>
      <c r="C22" s="139">
        <v>15486</v>
      </c>
      <c r="D22" s="139">
        <v>8326</v>
      </c>
      <c r="E22" s="192">
        <f t="shared" si="2"/>
        <v>53.764690688363686</v>
      </c>
      <c r="F22" s="193">
        <v>5405</v>
      </c>
      <c r="G22" s="192">
        <f t="shared" si="3"/>
        <v>34.902492573937749</v>
      </c>
      <c r="H22" s="193">
        <v>1375</v>
      </c>
      <c r="I22" s="192">
        <f t="shared" si="0"/>
        <v>8.8789874725558562</v>
      </c>
      <c r="J22" s="193">
        <v>380</v>
      </c>
      <c r="K22" s="192">
        <f t="shared" si="1"/>
        <v>2.4538292651427094</v>
      </c>
      <c r="M22" s="30"/>
    </row>
    <row r="23" spans="1:13" ht="15" customHeight="1" x14ac:dyDescent="0.2">
      <c r="B23" s="114">
        <v>2014</v>
      </c>
      <c r="C23" s="139">
        <v>16054</v>
      </c>
      <c r="D23" s="139">
        <v>8749</v>
      </c>
      <c r="E23" s="192">
        <f t="shared" si="2"/>
        <v>54.497321539803167</v>
      </c>
      <c r="F23" s="193">
        <v>5476</v>
      </c>
      <c r="G23" s="192">
        <f t="shared" si="3"/>
        <v>34.109879157842279</v>
      </c>
      <c r="H23" s="193">
        <v>1438</v>
      </c>
      <c r="I23" s="192">
        <f t="shared" si="0"/>
        <v>8.9572692163946677</v>
      </c>
      <c r="J23" s="193">
        <v>391</v>
      </c>
      <c r="K23" s="192">
        <f t="shared" si="1"/>
        <v>2.4355300859598854</v>
      </c>
      <c r="M23" s="30"/>
    </row>
    <row r="24" spans="1:13" ht="15" customHeight="1" x14ac:dyDescent="0.2">
      <c r="B24" s="114">
        <v>2015</v>
      </c>
      <c r="C24" s="139">
        <v>16456</v>
      </c>
      <c r="D24" s="139">
        <v>9088</v>
      </c>
      <c r="E24" s="192">
        <f t="shared" si="2"/>
        <v>55.226057365094796</v>
      </c>
      <c r="F24" s="193">
        <v>5504</v>
      </c>
      <c r="G24" s="192">
        <f t="shared" si="3"/>
        <v>33.446767136606709</v>
      </c>
      <c r="H24" s="193">
        <v>1469</v>
      </c>
      <c r="I24" s="192">
        <f t="shared" si="0"/>
        <v>8.926835196888673</v>
      </c>
      <c r="J24" s="193">
        <v>395</v>
      </c>
      <c r="K24" s="192">
        <f t="shared" si="1"/>
        <v>2.4003403014098201</v>
      </c>
      <c r="M24" s="30"/>
    </row>
    <row r="25" spans="1:13" ht="15" customHeight="1" x14ac:dyDescent="0.2">
      <c r="B25" s="114">
        <v>2016</v>
      </c>
      <c r="C25" s="139">
        <v>16868</v>
      </c>
      <c r="D25" s="139">
        <v>9412</v>
      </c>
      <c r="E25" s="192">
        <f t="shared" si="2"/>
        <v>55.797960635522884</v>
      </c>
      <c r="F25" s="193">
        <v>5547</v>
      </c>
      <c r="G25" s="192">
        <f t="shared" si="3"/>
        <v>32.884752193502493</v>
      </c>
      <c r="H25" s="193">
        <v>1500</v>
      </c>
      <c r="I25" s="192">
        <f t="shared" si="0"/>
        <v>8.8925776618449142</v>
      </c>
      <c r="J25" s="193">
        <v>409</v>
      </c>
      <c r="K25" s="192">
        <f t="shared" si="1"/>
        <v>2.4247095091297131</v>
      </c>
      <c r="M25" s="30"/>
    </row>
    <row r="26" spans="1:13" ht="15" customHeight="1" x14ac:dyDescent="0.2">
      <c r="B26" s="114">
        <v>2017</v>
      </c>
      <c r="C26" s="139">
        <v>17384</v>
      </c>
      <c r="D26" s="139">
        <v>9838</v>
      </c>
      <c r="E26" s="192">
        <f t="shared" si="2"/>
        <v>56.592268752876208</v>
      </c>
      <c r="F26" s="193">
        <v>5590</v>
      </c>
      <c r="G26" s="192">
        <f t="shared" si="3"/>
        <v>32.156005522319376</v>
      </c>
      <c r="H26" s="193">
        <v>1531</v>
      </c>
      <c r="I26" s="192">
        <f t="shared" si="0"/>
        <v>8.806948918545789</v>
      </c>
      <c r="J26" s="193">
        <v>425</v>
      </c>
      <c r="K26" s="192">
        <f t="shared" si="1"/>
        <v>2.4447768062586288</v>
      </c>
      <c r="M26" s="30"/>
    </row>
    <row r="27" spans="1:13" ht="15" customHeight="1" x14ac:dyDescent="0.2">
      <c r="B27" s="114">
        <v>2018</v>
      </c>
      <c r="C27" s="139">
        <v>17893</v>
      </c>
      <c r="D27" s="139">
        <v>10240</v>
      </c>
      <c r="E27" s="192">
        <f t="shared" si="2"/>
        <v>57.229083999329347</v>
      </c>
      <c r="F27" s="193">
        <v>5674</v>
      </c>
      <c r="G27" s="192">
        <f t="shared" si="3"/>
        <v>31.710724864472141</v>
      </c>
      <c r="H27" s="193">
        <v>1548</v>
      </c>
      <c r="I27" s="192">
        <f t="shared" si="0"/>
        <v>8.6514279327111154</v>
      </c>
      <c r="J27" s="193">
        <v>431</v>
      </c>
      <c r="K27" s="192">
        <f t="shared" si="1"/>
        <v>2.4087632034873971</v>
      </c>
      <c r="M27" s="30"/>
    </row>
    <row r="28" spans="1:13" ht="15" customHeight="1" x14ac:dyDescent="0.2">
      <c r="B28" s="114">
        <v>2019</v>
      </c>
      <c r="C28" s="139">
        <v>18713</v>
      </c>
      <c r="D28" s="139">
        <v>10895</v>
      </c>
      <c r="E28" s="192">
        <f t="shared" si="2"/>
        <v>58.221557206220275</v>
      </c>
      <c r="F28" s="193">
        <v>5790</v>
      </c>
      <c r="G28" s="192">
        <f t="shared" si="3"/>
        <v>30.941057019184523</v>
      </c>
      <c r="H28" s="193">
        <v>1590</v>
      </c>
      <c r="I28" s="192">
        <f t="shared" si="0"/>
        <v>8.4967669534548182</v>
      </c>
      <c r="J28" s="193">
        <v>438</v>
      </c>
      <c r="K28" s="192">
        <f t="shared" si="1"/>
        <v>2.3406188211403838</v>
      </c>
      <c r="M28" s="30"/>
    </row>
    <row r="29" spans="1:13" ht="15" customHeight="1" x14ac:dyDescent="0.2">
      <c r="B29" s="114">
        <v>2020</v>
      </c>
      <c r="C29" s="139">
        <v>19820</v>
      </c>
      <c r="D29" s="139">
        <v>11852</v>
      </c>
      <c r="E29" s="192">
        <f t="shared" si="2"/>
        <v>59.798183652875885</v>
      </c>
      <c r="F29" s="193">
        <v>5860</v>
      </c>
      <c r="G29" s="192">
        <f t="shared" si="3"/>
        <v>29.566094853683147</v>
      </c>
      <c r="H29" s="193">
        <v>1661</v>
      </c>
      <c r="I29" s="192">
        <f t="shared" si="0"/>
        <v>8.3804238143289602</v>
      </c>
      <c r="J29" s="193">
        <v>447</v>
      </c>
      <c r="K29" s="192">
        <f t="shared" si="1"/>
        <v>2.2552976791120081</v>
      </c>
      <c r="M29" s="30"/>
    </row>
    <row r="30" spans="1:13" ht="15" customHeight="1" thickBot="1" x14ac:dyDescent="0.25">
      <c r="B30" s="186">
        <v>2021</v>
      </c>
      <c r="C30" s="187">
        <v>19816</v>
      </c>
      <c r="D30" s="187">
        <v>11785</v>
      </c>
      <c r="E30" s="196">
        <f t="shared" si="2"/>
        <v>59.472143722244653</v>
      </c>
      <c r="F30" s="197">
        <v>5884</v>
      </c>
      <c r="G30" s="196">
        <f t="shared" si="3"/>
        <v>29.693177230520792</v>
      </c>
      <c r="H30" s="197">
        <v>1687</v>
      </c>
      <c r="I30" s="196">
        <f t="shared" si="0"/>
        <v>8.513322567622124</v>
      </c>
      <c r="J30" s="197">
        <v>460</v>
      </c>
      <c r="K30" s="196">
        <f t="shared" si="1"/>
        <v>2.3213564796124344</v>
      </c>
      <c r="M30" s="30"/>
    </row>
    <row r="32" spans="1:13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</sheetData>
  <mergeCells count="6">
    <mergeCell ref="B2:I2"/>
    <mergeCell ref="B33:F33"/>
    <mergeCell ref="B34:D34"/>
    <mergeCell ref="B32:E32"/>
    <mergeCell ref="B3:B4"/>
    <mergeCell ref="D3:K3"/>
  </mergeCells>
  <hyperlinks>
    <hyperlink ref="C1" location="Indice!A1" display="[índice Ç]" xr:uid="{00000000-0004-0000-0A00-000000000000}"/>
    <hyperlink ref="B34" r:id="rId1" xr:uid="{00000000-0004-0000-0A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8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4.83203125" style="1" customWidth="1"/>
    <col min="3" max="3" width="14.83203125" style="1" customWidth="1"/>
    <col min="4" max="4" width="14.83203125" style="30" customWidth="1"/>
    <col min="5" max="7" width="14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62</v>
      </c>
      <c r="D1" s="5"/>
      <c r="E1" s="6"/>
      <c r="F1" s="6"/>
      <c r="G1" s="6"/>
    </row>
    <row r="2" spans="1:7" ht="30" customHeight="1" thickBot="1" x14ac:dyDescent="0.25">
      <c r="B2" s="257" t="s">
        <v>120</v>
      </c>
      <c r="C2" s="258"/>
      <c r="D2" s="258"/>
      <c r="E2" s="258"/>
      <c r="F2" s="258"/>
      <c r="G2" s="258"/>
    </row>
    <row r="3" spans="1:7" customFormat="1" ht="45" customHeight="1" x14ac:dyDescent="0.2">
      <c r="B3" s="250" t="s">
        <v>78</v>
      </c>
      <c r="C3" s="262" t="s">
        <v>80</v>
      </c>
      <c r="D3" s="242" t="s">
        <v>81</v>
      </c>
      <c r="E3" s="243"/>
      <c r="F3" s="243"/>
    </row>
    <row r="4" spans="1:7" customFormat="1" ht="60" customHeight="1" x14ac:dyDescent="0.2">
      <c r="B4" s="251"/>
      <c r="C4" s="247"/>
      <c r="D4" s="35" t="s">
        <v>9</v>
      </c>
      <c r="E4" s="9" t="s">
        <v>24</v>
      </c>
      <c r="F4" s="82" t="s">
        <v>25</v>
      </c>
    </row>
    <row r="5" spans="1:7" customFormat="1" ht="30" customHeight="1" x14ac:dyDescent="0.2">
      <c r="B5" s="120" t="s">
        <v>79</v>
      </c>
      <c r="C5" s="121">
        <v>2262256</v>
      </c>
      <c r="D5" s="90">
        <v>19820</v>
      </c>
      <c r="E5" s="92">
        <f>SUM(E6:E17)</f>
        <v>100</v>
      </c>
      <c r="F5" s="92">
        <f>D5/C5*100</f>
        <v>0.87611658450679319</v>
      </c>
    </row>
    <row r="6" spans="1:7" customFormat="1" ht="15" customHeight="1" x14ac:dyDescent="0.2">
      <c r="B6" s="105" t="s">
        <v>82</v>
      </c>
      <c r="C6" s="115">
        <v>54845</v>
      </c>
      <c r="D6" s="93">
        <v>288</v>
      </c>
      <c r="E6" s="95">
        <f>D6/D$5*100</f>
        <v>1.4530776992936427</v>
      </c>
      <c r="F6" s="95">
        <f t="shared" ref="F6:F17" si="0">D6/C6*100</f>
        <v>0.52511623666697049</v>
      </c>
    </row>
    <row r="7" spans="1:7" customFormat="1" ht="15" customHeight="1" x14ac:dyDescent="0.2">
      <c r="B7" s="105" t="s">
        <v>83</v>
      </c>
      <c r="C7" s="115">
        <v>33982</v>
      </c>
      <c r="D7" s="93">
        <v>138</v>
      </c>
      <c r="E7" s="95">
        <f t="shared" ref="E7:E17" si="1">D7/D$5*100</f>
        <v>0.69626639757820386</v>
      </c>
      <c r="F7" s="95">
        <f t="shared" si="0"/>
        <v>0.40609734565358135</v>
      </c>
    </row>
    <row r="8" spans="1:7" customFormat="1" ht="15" customHeight="1" x14ac:dyDescent="0.2">
      <c r="B8" s="105" t="s">
        <v>84</v>
      </c>
      <c r="C8" s="115">
        <v>24849</v>
      </c>
      <c r="D8" s="93">
        <v>101</v>
      </c>
      <c r="E8" s="95">
        <f t="shared" si="1"/>
        <v>0.5095862764883955</v>
      </c>
      <c r="F8" s="95">
        <f t="shared" si="0"/>
        <v>0.40645498812829489</v>
      </c>
    </row>
    <row r="9" spans="1:7" customFormat="1" ht="15" customHeight="1" x14ac:dyDescent="0.2">
      <c r="B9" s="105" t="s">
        <v>85</v>
      </c>
      <c r="C9" s="115">
        <v>90993</v>
      </c>
      <c r="D9" s="93">
        <v>298</v>
      </c>
      <c r="E9" s="95">
        <f t="shared" si="1"/>
        <v>1.503531786074672</v>
      </c>
      <c r="F9" s="95">
        <f t="shared" si="0"/>
        <v>0.32749771960480478</v>
      </c>
    </row>
    <row r="10" spans="1:7" customFormat="1" ht="15" customHeight="1" x14ac:dyDescent="0.2">
      <c r="B10" s="105" t="s">
        <v>86</v>
      </c>
      <c r="C10" s="115">
        <v>72205</v>
      </c>
      <c r="D10" s="93">
        <v>569</v>
      </c>
      <c r="E10" s="95">
        <f t="shared" si="1"/>
        <v>2.8708375378405653</v>
      </c>
      <c r="F10" s="95">
        <f t="shared" si="0"/>
        <v>0.78803406966276579</v>
      </c>
    </row>
    <row r="11" spans="1:7" customFormat="1" ht="15" customHeight="1" x14ac:dyDescent="0.2">
      <c r="B11" s="105" t="s">
        <v>87</v>
      </c>
      <c r="C11" s="115">
        <v>167670</v>
      </c>
      <c r="D11" s="93">
        <v>730</v>
      </c>
      <c r="E11" s="95">
        <f t="shared" si="1"/>
        <v>3.6831483350151366</v>
      </c>
      <c r="F11" s="95">
        <f t="shared" si="0"/>
        <v>0.4353790183097751</v>
      </c>
    </row>
    <row r="12" spans="1:7" customFormat="1" ht="15" customHeight="1" x14ac:dyDescent="0.2">
      <c r="B12" s="105" t="s">
        <v>88</v>
      </c>
      <c r="C12" s="115">
        <v>156784</v>
      </c>
      <c r="D12" s="93">
        <v>719</v>
      </c>
      <c r="E12" s="95">
        <f t="shared" si="1"/>
        <v>3.627648839556004</v>
      </c>
      <c r="F12" s="95">
        <f t="shared" si="0"/>
        <v>0.45859271354219816</v>
      </c>
    </row>
    <row r="13" spans="1:7" customFormat="1" ht="15" customHeight="1" x14ac:dyDescent="0.2">
      <c r="B13" s="105" t="s">
        <v>89</v>
      </c>
      <c r="C13" s="115">
        <v>540679</v>
      </c>
      <c r="D13" s="93">
        <v>5334</v>
      </c>
      <c r="E13" s="95">
        <f t="shared" si="1"/>
        <v>26.912209889001009</v>
      </c>
      <c r="F13" s="95">
        <f t="shared" si="0"/>
        <v>0.98653729847099669</v>
      </c>
    </row>
    <row r="14" spans="1:7" customFormat="1" ht="15" customHeight="1" x14ac:dyDescent="0.2">
      <c r="B14" s="105" t="s">
        <v>90</v>
      </c>
      <c r="C14" s="115">
        <v>678556</v>
      </c>
      <c r="D14" s="93">
        <v>7485</v>
      </c>
      <c r="E14" s="95">
        <f t="shared" si="1"/>
        <v>37.764883955600403</v>
      </c>
      <c r="F14" s="95">
        <f t="shared" si="0"/>
        <v>1.1030777120827169</v>
      </c>
    </row>
    <row r="15" spans="1:7" customFormat="1" ht="15" customHeight="1" x14ac:dyDescent="0.2">
      <c r="B15" s="105" t="s">
        <v>91</v>
      </c>
      <c r="C15" s="115">
        <v>41053</v>
      </c>
      <c r="D15" s="93">
        <v>758</v>
      </c>
      <c r="E15" s="95">
        <f t="shared" si="1"/>
        <v>3.8244197780020182</v>
      </c>
      <c r="F15" s="95">
        <f t="shared" si="0"/>
        <v>1.8463936862105081</v>
      </c>
    </row>
    <row r="16" spans="1:7" customFormat="1" ht="15" customHeight="1" x14ac:dyDescent="0.2">
      <c r="B16" s="105" t="s">
        <v>92</v>
      </c>
      <c r="C16" s="115">
        <v>273043</v>
      </c>
      <c r="D16" s="93">
        <v>2666</v>
      </c>
      <c r="E16" s="95">
        <f t="shared" si="1"/>
        <v>13.451059535822402</v>
      </c>
      <c r="F16" s="95">
        <f t="shared" si="0"/>
        <v>0.97640298414535442</v>
      </c>
    </row>
    <row r="17" spans="1:7" customFormat="1" ht="15" customHeight="1" thickBot="1" x14ac:dyDescent="0.25">
      <c r="B17" s="122" t="s">
        <v>93</v>
      </c>
      <c r="C17" s="123">
        <v>127597</v>
      </c>
      <c r="D17" s="97">
        <v>734</v>
      </c>
      <c r="E17" s="99">
        <f t="shared" si="1"/>
        <v>3.7033299697275481</v>
      </c>
      <c r="F17" s="99">
        <f t="shared" si="0"/>
        <v>0.57524863437228158</v>
      </c>
    </row>
    <row r="18" spans="1:7" customFormat="1" ht="15" customHeight="1" x14ac:dyDescent="0.2"/>
    <row r="19" spans="1:7" customFormat="1" ht="15" customHeight="1" x14ac:dyDescent="0.2">
      <c r="A19" s="10" t="s">
        <v>11</v>
      </c>
      <c r="B19" s="235" t="s">
        <v>139</v>
      </c>
      <c r="C19" s="236"/>
      <c r="D19" s="236"/>
      <c r="E19" s="236"/>
      <c r="F19" s="75"/>
    </row>
    <row r="20" spans="1:7" customFormat="1" ht="15" customHeight="1" x14ac:dyDescent="0.2">
      <c r="A20" s="13" t="s">
        <v>12</v>
      </c>
      <c r="B20" s="227" t="s">
        <v>137</v>
      </c>
      <c r="C20" s="228"/>
      <c r="D20" s="228"/>
      <c r="E20" s="228"/>
      <c r="F20" s="228"/>
      <c r="G20" s="21"/>
    </row>
    <row r="21" spans="1:7" customFormat="1" ht="15" customHeight="1" x14ac:dyDescent="0.2">
      <c r="A21" s="11" t="s">
        <v>13</v>
      </c>
      <c r="B21" s="230" t="s">
        <v>138</v>
      </c>
      <c r="C21" s="230"/>
      <c r="D21" s="230"/>
      <c r="E21" s="80"/>
      <c r="F21" s="80"/>
      <c r="G21" s="21"/>
    </row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B32" s="1"/>
      <c r="C32" s="1"/>
      <c r="D32" s="30"/>
      <c r="E32" s="2"/>
      <c r="F32" s="2"/>
      <c r="G32" s="2"/>
    </row>
    <row r="33" spans="1:7" customFormat="1" ht="15" customHeight="1" x14ac:dyDescent="0.2">
      <c r="A33" s="10" t="s">
        <v>11</v>
      </c>
      <c r="B33" s="235" t="s">
        <v>26</v>
      </c>
      <c r="C33" s="236"/>
      <c r="D33" s="236"/>
      <c r="E33" s="236"/>
      <c r="F33" s="236"/>
      <c r="G33" s="236"/>
    </row>
    <row r="34" spans="1:7" customFormat="1" ht="15" customHeight="1" x14ac:dyDescent="0.2">
      <c r="A34" s="13" t="s">
        <v>12</v>
      </c>
      <c r="B34" s="259" t="s">
        <v>20</v>
      </c>
      <c r="C34" s="260"/>
      <c r="D34" s="260"/>
      <c r="E34" s="260"/>
      <c r="F34" s="260"/>
      <c r="G34" s="260"/>
    </row>
    <row r="35" spans="1:7" customFormat="1" ht="15" customHeight="1" x14ac:dyDescent="0.2">
      <c r="A35" s="11" t="s">
        <v>13</v>
      </c>
      <c r="B35" s="261" t="s">
        <v>60</v>
      </c>
      <c r="C35" s="260"/>
      <c r="D35" s="260"/>
      <c r="E35" s="260"/>
      <c r="F35" s="260"/>
      <c r="G35" s="260"/>
    </row>
    <row r="36" spans="1:7" customFormat="1" ht="15" customHeight="1" x14ac:dyDescent="0.2">
      <c r="D36" s="31"/>
    </row>
    <row r="37" spans="1:7" customFormat="1" ht="15" customHeight="1" x14ac:dyDescent="0.2">
      <c r="D37" s="31"/>
    </row>
    <row r="38" spans="1:7" customFormat="1" ht="15" customHeight="1" x14ac:dyDescent="0.2">
      <c r="D38" s="31"/>
    </row>
    <row r="39" spans="1:7" customFormat="1" ht="15" customHeight="1" x14ac:dyDescent="0.2">
      <c r="D39" s="31"/>
    </row>
    <row r="40" spans="1:7" customFormat="1" ht="15" customHeight="1" x14ac:dyDescent="0.2">
      <c r="D40" s="31"/>
    </row>
    <row r="41" spans="1:7" customFormat="1" ht="15" customHeight="1" x14ac:dyDescent="0.2">
      <c r="D41" s="31"/>
    </row>
    <row r="42" spans="1:7" customFormat="1" ht="15" customHeight="1" x14ac:dyDescent="0.2">
      <c r="D42" s="31"/>
    </row>
    <row r="43" spans="1:7" customFormat="1" ht="15" customHeight="1" x14ac:dyDescent="0.2">
      <c r="D43" s="31"/>
    </row>
    <row r="44" spans="1:7" customFormat="1" ht="15" customHeight="1" x14ac:dyDescent="0.2">
      <c r="D44" s="31"/>
    </row>
    <row r="45" spans="1:7" customFormat="1" ht="15" customHeight="1" x14ac:dyDescent="0.2">
      <c r="D45" s="31"/>
    </row>
    <row r="46" spans="1:7" customFormat="1" ht="15" customHeight="1" x14ac:dyDescent="0.2">
      <c r="D46" s="31"/>
    </row>
    <row r="47" spans="1:7" customFormat="1" ht="15" customHeight="1" x14ac:dyDescent="0.2">
      <c r="D47" s="31"/>
    </row>
    <row r="48" spans="1:7" customFormat="1" ht="15" customHeight="1" x14ac:dyDescent="0.2">
      <c r="D48" s="31"/>
    </row>
    <row r="49" spans="4:4" customFormat="1" ht="15" customHeight="1" x14ac:dyDescent="0.2">
      <c r="D49" s="31"/>
    </row>
    <row r="50" spans="4:4" customFormat="1" ht="15" customHeight="1" x14ac:dyDescent="0.2">
      <c r="D50" s="31"/>
    </row>
    <row r="51" spans="4:4" customFormat="1" ht="15" customHeight="1" x14ac:dyDescent="0.2">
      <c r="D51" s="31"/>
    </row>
    <row r="52" spans="4:4" customFormat="1" ht="15" customHeight="1" x14ac:dyDescent="0.2">
      <c r="D52" s="31"/>
    </row>
    <row r="53" spans="4:4" customFormat="1" ht="15" customHeight="1" x14ac:dyDescent="0.2">
      <c r="D53" s="31"/>
    </row>
    <row r="54" spans="4:4" customFormat="1" ht="15" customHeight="1" x14ac:dyDescent="0.2">
      <c r="D54" s="31"/>
    </row>
    <row r="55" spans="4:4" customFormat="1" ht="15" customHeight="1" x14ac:dyDescent="0.2">
      <c r="D55" s="31"/>
    </row>
    <row r="56" spans="4:4" customFormat="1" ht="15" customHeight="1" x14ac:dyDescent="0.2">
      <c r="D56" s="31"/>
    </row>
    <row r="57" spans="4:4" customFormat="1" ht="15" customHeight="1" x14ac:dyDescent="0.2">
      <c r="D57" s="31"/>
    </row>
    <row r="58" spans="4:4" customFormat="1" ht="15" customHeight="1" x14ac:dyDescent="0.2">
      <c r="D58" s="31"/>
    </row>
    <row r="59" spans="4:4" customFormat="1" ht="15" customHeight="1" x14ac:dyDescent="0.2">
      <c r="D59" s="31"/>
    </row>
    <row r="60" spans="4:4" customFormat="1" ht="15" customHeight="1" x14ac:dyDescent="0.2">
      <c r="D60" s="31"/>
    </row>
    <row r="61" spans="4:4" customFormat="1" ht="15" customHeight="1" x14ac:dyDescent="0.2">
      <c r="D61" s="31"/>
    </row>
    <row r="62" spans="4:4" customFormat="1" ht="15" customHeight="1" x14ac:dyDescent="0.2">
      <c r="D62" s="31"/>
    </row>
    <row r="63" spans="4:4" customFormat="1" ht="15" customHeight="1" x14ac:dyDescent="0.2">
      <c r="D63" s="31"/>
    </row>
    <row r="64" spans="4:4" customFormat="1" ht="15" customHeight="1" x14ac:dyDescent="0.2">
      <c r="D64" s="31"/>
    </row>
    <row r="65" spans="4:4" customFormat="1" ht="15" customHeight="1" x14ac:dyDescent="0.2">
      <c r="D65" s="31"/>
    </row>
    <row r="66" spans="4:4" customFormat="1" ht="15" customHeight="1" x14ac:dyDescent="0.2">
      <c r="D66" s="31"/>
    </row>
    <row r="67" spans="4:4" customFormat="1" ht="15" customHeight="1" x14ac:dyDescent="0.2">
      <c r="D67" s="31"/>
    </row>
    <row r="68" spans="4:4" customFormat="1" ht="15" customHeight="1" x14ac:dyDescent="0.2">
      <c r="D68" s="31"/>
    </row>
    <row r="69" spans="4:4" customFormat="1" ht="15" customHeight="1" x14ac:dyDescent="0.2">
      <c r="D69" s="31"/>
    </row>
    <row r="70" spans="4:4" customFormat="1" ht="15" customHeight="1" x14ac:dyDescent="0.2">
      <c r="D70" s="31"/>
    </row>
    <row r="71" spans="4:4" customFormat="1" ht="15" customHeight="1" x14ac:dyDescent="0.2">
      <c r="D71" s="31"/>
    </row>
    <row r="72" spans="4:4" customFormat="1" ht="15" customHeight="1" x14ac:dyDescent="0.2">
      <c r="D72" s="31"/>
    </row>
    <row r="73" spans="4:4" customFormat="1" ht="15" customHeight="1" x14ac:dyDescent="0.2">
      <c r="D73" s="31"/>
    </row>
    <row r="74" spans="4:4" customFormat="1" ht="15" customHeight="1" x14ac:dyDescent="0.2">
      <c r="D74" s="31"/>
    </row>
    <row r="75" spans="4:4" customFormat="1" ht="15" customHeight="1" x14ac:dyDescent="0.2">
      <c r="D75" s="31"/>
    </row>
    <row r="76" spans="4:4" customFormat="1" ht="15" customHeight="1" x14ac:dyDescent="0.2">
      <c r="D76" s="31"/>
    </row>
    <row r="77" spans="4:4" customFormat="1" ht="15" customHeight="1" x14ac:dyDescent="0.2">
      <c r="D77" s="31"/>
    </row>
    <row r="78" spans="4:4" customFormat="1" ht="15" customHeight="1" x14ac:dyDescent="0.2">
      <c r="D78" s="31"/>
    </row>
    <row r="79" spans="4:4" customFormat="1" ht="15" customHeight="1" x14ac:dyDescent="0.2">
      <c r="D79" s="31"/>
    </row>
    <row r="80" spans="4:4" customFormat="1" ht="15" customHeight="1" x14ac:dyDescent="0.2">
      <c r="D80" s="31"/>
    </row>
    <row r="81" spans="4:4" customFormat="1" ht="15" customHeight="1" x14ac:dyDescent="0.2">
      <c r="D81" s="31"/>
    </row>
    <row r="82" spans="4:4" customFormat="1" ht="15" customHeight="1" x14ac:dyDescent="0.2">
      <c r="D82" s="31"/>
    </row>
    <row r="83" spans="4:4" customFormat="1" ht="15" customHeight="1" x14ac:dyDescent="0.2">
      <c r="D83" s="31"/>
    </row>
    <row r="84" spans="4:4" customFormat="1" ht="15" customHeight="1" x14ac:dyDescent="0.2">
      <c r="D84" s="31"/>
    </row>
    <row r="85" spans="4:4" customFormat="1" ht="15" customHeight="1" x14ac:dyDescent="0.2">
      <c r="D85" s="31"/>
    </row>
    <row r="86" spans="4:4" customFormat="1" ht="15" customHeight="1" x14ac:dyDescent="0.2">
      <c r="D86" s="31"/>
    </row>
    <row r="87" spans="4:4" customFormat="1" ht="15" customHeight="1" x14ac:dyDescent="0.2">
      <c r="D87" s="31"/>
    </row>
    <row r="88" spans="4:4" customFormat="1" ht="15" customHeight="1" x14ac:dyDescent="0.2">
      <c r="D88" s="31"/>
    </row>
    <row r="89" spans="4:4" customFormat="1" ht="15" customHeight="1" x14ac:dyDescent="0.2">
      <c r="D89" s="31"/>
    </row>
    <row r="90" spans="4:4" customFormat="1" ht="15" customHeight="1" x14ac:dyDescent="0.2">
      <c r="D90" s="31"/>
    </row>
    <row r="91" spans="4:4" customFormat="1" ht="15" customHeight="1" x14ac:dyDescent="0.2">
      <c r="D91" s="31"/>
    </row>
    <row r="92" spans="4:4" customFormat="1" ht="15" customHeight="1" x14ac:dyDescent="0.2">
      <c r="D92" s="31"/>
    </row>
    <row r="93" spans="4:4" customFormat="1" ht="15" customHeight="1" x14ac:dyDescent="0.2">
      <c r="D93" s="31"/>
    </row>
    <row r="94" spans="4:4" customFormat="1" ht="15" customHeight="1" x14ac:dyDescent="0.2">
      <c r="D94" s="31"/>
    </row>
    <row r="95" spans="4:4" customFormat="1" ht="15" customHeight="1" x14ac:dyDescent="0.2">
      <c r="D95" s="31"/>
    </row>
    <row r="96" spans="4:4" customFormat="1" ht="15" customHeight="1" x14ac:dyDescent="0.2">
      <c r="D96" s="31"/>
    </row>
    <row r="97" spans="1:7" customFormat="1" ht="15" customHeight="1" x14ac:dyDescent="0.2">
      <c r="D97" s="31"/>
    </row>
    <row r="98" spans="1:7" customFormat="1" ht="15" customHeight="1" x14ac:dyDescent="0.2">
      <c r="D98" s="31"/>
    </row>
    <row r="99" spans="1:7" customFormat="1" ht="15" customHeight="1" x14ac:dyDescent="0.2">
      <c r="D99" s="31"/>
    </row>
    <row r="100" spans="1:7" customFormat="1" ht="15" customHeight="1" x14ac:dyDescent="0.2">
      <c r="D100" s="31"/>
    </row>
    <row r="101" spans="1:7" customFormat="1" ht="15" customHeight="1" x14ac:dyDescent="0.2">
      <c r="D101" s="31"/>
    </row>
    <row r="102" spans="1:7" customFormat="1" ht="15" customHeight="1" x14ac:dyDescent="0.2">
      <c r="D102" s="31"/>
    </row>
    <row r="103" spans="1:7" customFormat="1" ht="15" customHeight="1" x14ac:dyDescent="0.2">
      <c r="D103" s="31"/>
    </row>
    <row r="104" spans="1:7" ht="15" customHeight="1" x14ac:dyDescent="0.2">
      <c r="A104"/>
      <c r="B104"/>
      <c r="C104"/>
      <c r="D104" s="31"/>
      <c r="E104"/>
      <c r="F104"/>
      <c r="G104"/>
    </row>
    <row r="105" spans="1:7" ht="15" customHeight="1" x14ac:dyDescent="0.2">
      <c r="A105"/>
      <c r="B105"/>
      <c r="C105"/>
      <c r="D105" s="31"/>
      <c r="E105"/>
      <c r="F105"/>
      <c r="G105"/>
    </row>
    <row r="106" spans="1:7" ht="15" customHeight="1" x14ac:dyDescent="0.2">
      <c r="A106"/>
      <c r="B106"/>
      <c r="C106"/>
      <c r="D106" s="31"/>
      <c r="E106"/>
      <c r="F106"/>
      <c r="G106"/>
    </row>
    <row r="107" spans="1:7" ht="15" customHeight="1" x14ac:dyDescent="0.2">
      <c r="A107"/>
      <c r="B107"/>
      <c r="C107"/>
      <c r="D107" s="31"/>
      <c r="E107"/>
      <c r="F107"/>
      <c r="G107"/>
    </row>
    <row r="108" spans="1:7" ht="15" customHeight="1" x14ac:dyDescent="0.2">
      <c r="A108"/>
      <c r="B108"/>
      <c r="C108"/>
      <c r="D108" s="31"/>
      <c r="E108"/>
      <c r="F108"/>
      <c r="G108"/>
    </row>
  </sheetData>
  <mergeCells count="10">
    <mergeCell ref="B2:G2"/>
    <mergeCell ref="B33:G33"/>
    <mergeCell ref="B34:G34"/>
    <mergeCell ref="B35:G35"/>
    <mergeCell ref="D3:F3"/>
    <mergeCell ref="C3:C4"/>
    <mergeCell ref="B3:B4"/>
    <mergeCell ref="B20:F20"/>
    <mergeCell ref="B21:D21"/>
    <mergeCell ref="B19:E19"/>
  </mergeCells>
  <hyperlinks>
    <hyperlink ref="B35" r:id="rId1" xr:uid="{00000000-0004-0000-0B00-000000000000}"/>
    <hyperlink ref="C1" location="Indice!A1" display="[índice Ç]" xr:uid="{00000000-0004-0000-0B00-000001000000}"/>
    <hyperlink ref="B21" r:id="rId2" xr:uid="{00000000-0004-0000-0B00-000002000000}"/>
  </hyperlinks>
  <pageMargins left="0.7" right="0.7" top="0.75" bottom="0.75" header="0.3" footer="0.3"/>
  <pageSetup paperSize="9" orientation="portrait" horizontalDpi="4294967293" r:id="rId3"/>
  <ignoredErrors>
    <ignoredError sqref="F5" formula="1"/>
  </ignoredError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3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9" width="10.83203125" style="1" customWidth="1"/>
    <col min="10" max="10" width="10.83203125" style="30" customWidth="1"/>
    <col min="11" max="22" width="10.83203125" style="2" customWidth="1"/>
    <col min="23" max="23" width="14.83203125" style="2" customWidth="1"/>
    <col min="24" max="16384" width="12.83203125" style="2"/>
  </cols>
  <sheetData>
    <row r="1" spans="1:14" ht="30" customHeight="1" x14ac:dyDescent="0.2">
      <c r="A1" s="3"/>
      <c r="B1" s="4"/>
      <c r="C1" s="7" t="s">
        <v>62</v>
      </c>
      <c r="D1" s="4"/>
      <c r="E1" s="4"/>
      <c r="F1" s="4"/>
      <c r="G1" s="4"/>
      <c r="H1" s="4"/>
      <c r="I1" s="4"/>
      <c r="J1" s="5"/>
      <c r="K1" s="6"/>
      <c r="L1" s="6"/>
      <c r="M1" s="6"/>
      <c r="N1" s="7"/>
    </row>
    <row r="2" spans="1:14" ht="30" customHeight="1" thickBot="1" x14ac:dyDescent="0.25">
      <c r="B2" s="229" t="s">
        <v>121</v>
      </c>
      <c r="C2" s="229"/>
      <c r="D2" s="229"/>
      <c r="E2" s="229"/>
      <c r="F2" s="229"/>
      <c r="G2" s="229"/>
      <c r="H2" s="229"/>
      <c r="I2" s="258"/>
      <c r="J2" s="258"/>
      <c r="K2" s="258"/>
      <c r="L2" s="258"/>
      <c r="M2" s="258"/>
      <c r="N2" s="258"/>
    </row>
    <row r="3" spans="1:14" customFormat="1" ht="30" customHeight="1" x14ac:dyDescent="0.2">
      <c r="B3" s="250" t="s">
        <v>2</v>
      </c>
      <c r="C3" s="242" t="s">
        <v>0</v>
      </c>
      <c r="D3" s="263"/>
      <c r="E3" s="242" t="s">
        <v>17</v>
      </c>
      <c r="F3" s="263"/>
      <c r="G3" s="242" t="s">
        <v>18</v>
      </c>
      <c r="H3" s="246"/>
      <c r="I3" s="29"/>
      <c r="J3" s="212"/>
      <c r="K3" s="29"/>
      <c r="L3" s="29"/>
      <c r="M3" s="29"/>
      <c r="N3" s="29"/>
    </row>
    <row r="4" spans="1:14" customFormat="1" ht="30" customHeight="1" x14ac:dyDescent="0.2">
      <c r="B4" s="251"/>
      <c r="C4" s="49" t="s">
        <v>44</v>
      </c>
      <c r="D4" s="204" t="s">
        <v>45</v>
      </c>
      <c r="E4" s="49" t="s">
        <v>44</v>
      </c>
      <c r="F4" s="204" t="s">
        <v>45</v>
      </c>
      <c r="G4" s="49" t="s">
        <v>44</v>
      </c>
      <c r="H4" s="53" t="s">
        <v>45</v>
      </c>
      <c r="J4" s="31"/>
    </row>
    <row r="5" spans="1:14" customFormat="1" ht="15" customHeight="1" x14ac:dyDescent="0.2">
      <c r="B5" s="208">
        <v>2010</v>
      </c>
      <c r="C5" s="167">
        <v>8.5</v>
      </c>
      <c r="D5" s="209">
        <v>100</v>
      </c>
      <c r="E5" s="167">
        <v>5.5</v>
      </c>
      <c r="F5" s="64">
        <v>64.705882352941174</v>
      </c>
      <c r="G5" s="167">
        <v>3</v>
      </c>
      <c r="H5" s="68">
        <v>35.294117647058826</v>
      </c>
      <c r="J5" s="31"/>
    </row>
    <row r="6" spans="1:14" customFormat="1" ht="15" customHeight="1" x14ac:dyDescent="0.2">
      <c r="B6" s="114">
        <v>2011</v>
      </c>
      <c r="C6" s="169">
        <v>8.8000000000000007</v>
      </c>
      <c r="D6" s="210">
        <v>100</v>
      </c>
      <c r="E6" s="169">
        <v>5.8</v>
      </c>
      <c r="F6" s="94">
        <v>65.900000000000006</v>
      </c>
      <c r="G6" s="169">
        <f>+C6-E6</f>
        <v>3.0000000000000009</v>
      </c>
      <c r="H6" s="95">
        <f>+D6-F6</f>
        <v>34.099999999999994</v>
      </c>
      <c r="J6" s="31"/>
    </row>
    <row r="7" spans="1:14" customFormat="1" ht="15" customHeight="1" x14ac:dyDescent="0.2">
      <c r="B7" s="114">
        <v>2012</v>
      </c>
      <c r="C7" s="169">
        <v>9.5</v>
      </c>
      <c r="D7" s="210">
        <v>100</v>
      </c>
      <c r="E7" s="169">
        <v>6.3</v>
      </c>
      <c r="F7" s="94">
        <v>66.3</v>
      </c>
      <c r="G7" s="169">
        <f t="shared" ref="G7:G14" si="0">+C7-E7</f>
        <v>3.2</v>
      </c>
      <c r="H7" s="95">
        <f t="shared" ref="H7:H14" si="1">+D7-F7</f>
        <v>33.700000000000003</v>
      </c>
      <c r="J7" s="31"/>
    </row>
    <row r="8" spans="1:14" customFormat="1" ht="15" customHeight="1" x14ac:dyDescent="0.2">
      <c r="B8" s="114">
        <v>2013</v>
      </c>
      <c r="C8" s="169">
        <v>9.1999999999999993</v>
      </c>
      <c r="D8" s="210">
        <v>100</v>
      </c>
      <c r="E8" s="169">
        <v>6</v>
      </c>
      <c r="F8" s="94">
        <v>65.2</v>
      </c>
      <c r="G8" s="169">
        <f t="shared" si="0"/>
        <v>3.1999999999999993</v>
      </c>
      <c r="H8" s="95">
        <f t="shared" si="1"/>
        <v>34.799999999999997</v>
      </c>
      <c r="J8" s="31"/>
    </row>
    <row r="9" spans="1:14" customFormat="1" ht="15" customHeight="1" x14ac:dyDescent="0.2">
      <c r="B9" s="114">
        <v>2014</v>
      </c>
      <c r="C9" s="169">
        <v>9.4</v>
      </c>
      <c r="D9" s="210">
        <v>100</v>
      </c>
      <c r="E9" s="169">
        <v>6.1</v>
      </c>
      <c r="F9" s="94">
        <v>64.900000000000006</v>
      </c>
      <c r="G9" s="169">
        <f t="shared" si="0"/>
        <v>3.3000000000000007</v>
      </c>
      <c r="H9" s="95">
        <f t="shared" si="1"/>
        <v>35.099999999999994</v>
      </c>
      <c r="J9" s="31"/>
    </row>
    <row r="10" spans="1:14" customFormat="1" ht="15" customHeight="1" x14ac:dyDescent="0.2">
      <c r="B10" s="114">
        <v>2015</v>
      </c>
      <c r="C10" s="169">
        <v>9.8000000000000007</v>
      </c>
      <c r="D10" s="210">
        <v>100</v>
      </c>
      <c r="E10" s="169">
        <v>6.5</v>
      </c>
      <c r="F10" s="94">
        <v>66.3</v>
      </c>
      <c r="G10" s="169">
        <f t="shared" si="0"/>
        <v>3.3000000000000007</v>
      </c>
      <c r="H10" s="95">
        <f t="shared" si="1"/>
        <v>33.700000000000003</v>
      </c>
      <c r="J10" s="31"/>
    </row>
    <row r="11" spans="1:14" customFormat="1" ht="15" customHeight="1" x14ac:dyDescent="0.2">
      <c r="B11" s="114">
        <v>2016</v>
      </c>
      <c r="C11" s="169">
        <v>9.6</v>
      </c>
      <c r="D11" s="210">
        <v>100</v>
      </c>
      <c r="E11" s="169">
        <v>6.2</v>
      </c>
      <c r="F11" s="94">
        <v>64.599999999999994</v>
      </c>
      <c r="G11" s="169">
        <f t="shared" si="0"/>
        <v>3.3999999999999995</v>
      </c>
      <c r="H11" s="95">
        <f t="shared" si="1"/>
        <v>35.400000000000006</v>
      </c>
      <c r="J11" s="31"/>
    </row>
    <row r="12" spans="1:14" customFormat="1" ht="15" customHeight="1" x14ac:dyDescent="0.2">
      <c r="B12" s="114">
        <v>2017</v>
      </c>
      <c r="C12" s="169">
        <v>10.3</v>
      </c>
      <c r="D12" s="210">
        <v>100</v>
      </c>
      <c r="E12" s="169">
        <v>6.6</v>
      </c>
      <c r="F12" s="94">
        <v>64.099999999999994</v>
      </c>
      <c r="G12" s="169">
        <f t="shared" si="0"/>
        <v>3.7000000000000011</v>
      </c>
      <c r="H12" s="95">
        <f t="shared" si="1"/>
        <v>35.900000000000006</v>
      </c>
      <c r="J12" s="31"/>
    </row>
    <row r="13" spans="1:14" customFormat="1" ht="15" customHeight="1" x14ac:dyDescent="0.2">
      <c r="B13" s="114">
        <v>2018</v>
      </c>
      <c r="C13" s="169">
        <v>11.4</v>
      </c>
      <c r="D13" s="210">
        <v>100</v>
      </c>
      <c r="E13" s="169">
        <v>7.3</v>
      </c>
      <c r="F13" s="94">
        <v>64</v>
      </c>
      <c r="G13" s="169">
        <f t="shared" si="0"/>
        <v>4.1000000000000005</v>
      </c>
      <c r="H13" s="95">
        <f t="shared" si="1"/>
        <v>36</v>
      </c>
      <c r="J13" s="31"/>
    </row>
    <row r="14" spans="1:14" customFormat="1" ht="15" customHeight="1" thickBot="1" x14ac:dyDescent="0.25">
      <c r="B14" s="186">
        <v>2019</v>
      </c>
      <c r="C14" s="170">
        <v>12.2</v>
      </c>
      <c r="D14" s="211">
        <v>100</v>
      </c>
      <c r="E14" s="170">
        <v>7.85</v>
      </c>
      <c r="F14" s="98">
        <v>64.3</v>
      </c>
      <c r="G14" s="170">
        <f t="shared" si="0"/>
        <v>4.3499999999999996</v>
      </c>
      <c r="H14" s="99">
        <f t="shared" si="1"/>
        <v>35.700000000000003</v>
      </c>
      <c r="J14" s="31"/>
    </row>
    <row r="15" spans="1:14" customFormat="1" ht="15" customHeight="1" x14ac:dyDescent="0.2">
      <c r="J15" s="31"/>
    </row>
    <row r="16" spans="1:14" customFormat="1" ht="15" customHeight="1" x14ac:dyDescent="0.2">
      <c r="A16" s="10" t="s">
        <v>11</v>
      </c>
      <c r="B16" s="235" t="s">
        <v>139</v>
      </c>
      <c r="C16" s="236"/>
      <c r="D16" s="236"/>
      <c r="E16" s="236"/>
      <c r="F16" s="75"/>
      <c r="J16" s="31"/>
    </row>
    <row r="17" spans="1:11" customFormat="1" ht="15" customHeight="1" x14ac:dyDescent="0.2">
      <c r="A17" s="13" t="s">
        <v>12</v>
      </c>
      <c r="B17" s="227" t="s">
        <v>137</v>
      </c>
      <c r="C17" s="228"/>
      <c r="D17" s="228"/>
      <c r="E17" s="228"/>
      <c r="F17" s="228"/>
      <c r="J17" s="31"/>
    </row>
    <row r="18" spans="1:11" customFormat="1" ht="15" customHeight="1" x14ac:dyDescent="0.2">
      <c r="A18" s="11" t="s">
        <v>13</v>
      </c>
      <c r="B18" s="230" t="s">
        <v>138</v>
      </c>
      <c r="C18" s="230"/>
      <c r="D18" s="230"/>
      <c r="E18" s="80"/>
      <c r="F18" s="80"/>
      <c r="J18" s="31"/>
    </row>
    <row r="19" spans="1:11" customFormat="1" ht="15" customHeight="1" x14ac:dyDescent="0.2">
      <c r="J19" s="31"/>
    </row>
    <row r="20" spans="1:11" customFormat="1" ht="15" customHeight="1" x14ac:dyDescent="0.2">
      <c r="J20" s="31"/>
    </row>
    <row r="21" spans="1:11" customFormat="1" ht="15" customHeight="1" x14ac:dyDescent="0.2">
      <c r="J21" s="31"/>
    </row>
    <row r="22" spans="1:11" customFormat="1" ht="15" customHeight="1" x14ac:dyDescent="0.2">
      <c r="J22" s="31"/>
    </row>
    <row r="23" spans="1:11" customFormat="1" ht="15" customHeight="1" x14ac:dyDescent="0.2">
      <c r="J23" s="31"/>
    </row>
    <row r="24" spans="1:11" customFormat="1" ht="15" customHeight="1" x14ac:dyDescent="0.2">
      <c r="J24" s="31"/>
    </row>
    <row r="25" spans="1:11" customFormat="1" ht="15" customHeight="1" x14ac:dyDescent="0.2">
      <c r="J25" s="31"/>
    </row>
    <row r="26" spans="1:11" customFormat="1" ht="15" customHeight="1" x14ac:dyDescent="0.2">
      <c r="J26" s="31"/>
    </row>
    <row r="27" spans="1:11" customFormat="1" ht="15" customHeight="1" x14ac:dyDescent="0.2">
      <c r="J27" s="31"/>
    </row>
    <row r="28" spans="1:11" customFormat="1" ht="15" customHeight="1" x14ac:dyDescent="0.2">
      <c r="J28" s="31"/>
    </row>
    <row r="29" spans="1:11" customFormat="1" ht="15" customHeight="1" x14ac:dyDescent="0.2">
      <c r="J29" s="31"/>
    </row>
    <row r="30" spans="1:11" customFormat="1" ht="15" customHeight="1" x14ac:dyDescent="0.2">
      <c r="J30" s="31"/>
    </row>
    <row r="31" spans="1:11" customFormat="1" ht="15" customHeight="1" x14ac:dyDescent="0.2">
      <c r="J31" s="31"/>
      <c r="K31" s="2"/>
    </row>
    <row r="32" spans="1:11" customFormat="1" ht="15" customHeight="1" x14ac:dyDescent="0.2">
      <c r="J32" s="31"/>
      <c r="K32" s="2"/>
    </row>
    <row r="33" spans="2:12" customFormat="1" ht="15" customHeight="1" x14ac:dyDescent="0.2">
      <c r="J33" s="31"/>
      <c r="K33" s="2"/>
    </row>
    <row r="34" spans="2:12" customFormat="1" ht="15" customHeight="1" x14ac:dyDescent="0.2">
      <c r="J34" s="31"/>
    </row>
    <row r="35" spans="2:12" customFormat="1" ht="15" customHeight="1" x14ac:dyDescent="0.2">
      <c r="J35" s="31"/>
    </row>
    <row r="36" spans="2:12" customFormat="1" ht="15" customHeight="1" x14ac:dyDescent="0.2">
      <c r="J36" s="31"/>
    </row>
    <row r="37" spans="2:12" customFormat="1" ht="15" customHeight="1" x14ac:dyDescent="0.2">
      <c r="J37" s="31"/>
    </row>
    <row r="38" spans="2:12" customFormat="1" ht="15" customHeight="1" x14ac:dyDescent="0.2">
      <c r="J38" s="31"/>
    </row>
    <row r="39" spans="2:12" customFormat="1" ht="15" customHeight="1" thickBot="1" x14ac:dyDescent="0.25">
      <c r="J39" s="31"/>
    </row>
    <row r="40" spans="2:12" customFormat="1" ht="15" customHeight="1" x14ac:dyDescent="0.2">
      <c r="B40" s="51"/>
      <c r="C40" s="46">
        <v>2010</v>
      </c>
      <c r="D40" s="46">
        <v>2011</v>
      </c>
      <c r="E40" s="46">
        <v>2012</v>
      </c>
      <c r="F40" s="46">
        <v>2013</v>
      </c>
      <c r="G40" s="46">
        <v>2014</v>
      </c>
      <c r="H40" s="46">
        <v>2015</v>
      </c>
      <c r="I40" s="46">
        <v>2016</v>
      </c>
      <c r="J40" s="46">
        <v>2017</v>
      </c>
      <c r="K40" s="46">
        <v>2018</v>
      </c>
      <c r="L40" s="46">
        <v>2019</v>
      </c>
    </row>
    <row r="41" spans="2:12" customFormat="1" ht="15" customHeight="1" x14ac:dyDescent="0.2">
      <c r="B41" s="56" t="s">
        <v>17</v>
      </c>
      <c r="C41" s="44">
        <v>64.705882352941174</v>
      </c>
      <c r="D41" s="44">
        <v>65.909090909090907</v>
      </c>
      <c r="E41" s="44">
        <v>66.315789473684205</v>
      </c>
      <c r="F41" s="44">
        <v>65.217391304347828</v>
      </c>
      <c r="G41" s="44">
        <v>64.893617021276597</v>
      </c>
      <c r="H41" s="44">
        <v>66.326530612244895</v>
      </c>
      <c r="I41" s="44">
        <v>64.583333333333343</v>
      </c>
      <c r="J41" s="44">
        <v>64.077669902912618</v>
      </c>
      <c r="K41" s="44">
        <v>64.035087719298247</v>
      </c>
      <c r="L41" s="44">
        <v>64.344262295081961</v>
      </c>
    </row>
    <row r="42" spans="2:12" customFormat="1" ht="15" customHeight="1" x14ac:dyDescent="0.2">
      <c r="B42" s="63" t="s">
        <v>18</v>
      </c>
      <c r="C42" s="61">
        <v>35.294117647058826</v>
      </c>
      <c r="D42" s="61">
        <v>34.090909090909086</v>
      </c>
      <c r="E42" s="61">
        <v>33.684210526315788</v>
      </c>
      <c r="F42" s="61">
        <v>34.782608695652179</v>
      </c>
      <c r="G42" s="61">
        <v>35.106382978723403</v>
      </c>
      <c r="H42" s="61">
        <v>33.673469387755098</v>
      </c>
      <c r="I42" s="61">
        <v>35.416666666666671</v>
      </c>
      <c r="J42" s="61">
        <v>35.922330097087382</v>
      </c>
      <c r="K42" s="61">
        <v>35.964912280701746</v>
      </c>
      <c r="L42" s="61">
        <v>35.655737704918032</v>
      </c>
    </row>
    <row r="43" spans="2:12" customFormat="1" ht="15" customHeight="1" x14ac:dyDescent="0.2">
      <c r="J43" s="31"/>
    </row>
    <row r="44" spans="2:12" customFormat="1" ht="15" customHeight="1" x14ac:dyDescent="0.2">
      <c r="J44" s="31"/>
    </row>
    <row r="45" spans="2:12" customFormat="1" ht="15" customHeight="1" x14ac:dyDescent="0.2">
      <c r="J45" s="31"/>
      <c r="K45" s="2"/>
    </row>
    <row r="46" spans="2:12" customFormat="1" ht="15" customHeight="1" x14ac:dyDescent="0.2">
      <c r="J46" s="31"/>
      <c r="K46" s="2"/>
    </row>
    <row r="47" spans="2:12" customFormat="1" ht="15" customHeight="1" x14ac:dyDescent="0.2">
      <c r="J47" s="31"/>
      <c r="K47" s="2"/>
    </row>
    <row r="48" spans="2:12" customFormat="1" ht="15" customHeight="1" x14ac:dyDescent="0.2">
      <c r="J48" s="31"/>
      <c r="K48" s="2"/>
    </row>
    <row r="49" spans="1:13" ht="15" customHeight="1" x14ac:dyDescent="0.2">
      <c r="A49"/>
      <c r="B49"/>
      <c r="C49"/>
      <c r="D49"/>
      <c r="E49"/>
      <c r="F49"/>
      <c r="G49"/>
      <c r="H49"/>
      <c r="I49"/>
      <c r="J49" s="31"/>
      <c r="L49"/>
      <c r="M49"/>
    </row>
    <row r="50" spans="1:13" ht="15" customHeight="1" x14ac:dyDescent="0.2">
      <c r="A50"/>
      <c r="B50"/>
      <c r="C50"/>
      <c r="D50"/>
      <c r="E50"/>
      <c r="F50"/>
      <c r="G50"/>
      <c r="H50"/>
      <c r="I50"/>
      <c r="J50" s="31"/>
      <c r="L50"/>
      <c r="M50"/>
    </row>
    <row r="51" spans="1:13" ht="15" customHeight="1" x14ac:dyDescent="0.2">
      <c r="A51"/>
      <c r="B51"/>
      <c r="C51"/>
      <c r="D51"/>
      <c r="E51"/>
      <c r="F51"/>
      <c r="G51"/>
      <c r="H51"/>
      <c r="I51"/>
      <c r="J51" s="31"/>
      <c r="L51"/>
      <c r="M51"/>
    </row>
    <row r="52" spans="1:13" ht="15" customHeight="1" x14ac:dyDescent="0.2">
      <c r="A52"/>
      <c r="B52"/>
      <c r="C52"/>
      <c r="D52"/>
      <c r="E52"/>
      <c r="F52"/>
      <c r="G52"/>
      <c r="H52"/>
      <c r="I52"/>
      <c r="J52" s="31"/>
      <c r="L52"/>
      <c r="M52"/>
    </row>
    <row r="53" spans="1:13" ht="15" customHeight="1" x14ac:dyDescent="0.2">
      <c r="A53"/>
      <c r="B53"/>
      <c r="C53"/>
      <c r="D53"/>
      <c r="E53"/>
      <c r="F53"/>
      <c r="G53"/>
      <c r="H53"/>
      <c r="I53"/>
      <c r="J53" s="31"/>
      <c r="L53"/>
      <c r="M53"/>
    </row>
  </sheetData>
  <mergeCells count="8">
    <mergeCell ref="G3:H3"/>
    <mergeCell ref="B2:N2"/>
    <mergeCell ref="B17:F17"/>
    <mergeCell ref="B18:D18"/>
    <mergeCell ref="B16:E16"/>
    <mergeCell ref="C3:D3"/>
    <mergeCell ref="B3:B4"/>
    <mergeCell ref="E3:F3"/>
  </mergeCells>
  <hyperlinks>
    <hyperlink ref="C1" location="Indice!A1" display="[índice Ç]" xr:uid="{00000000-0004-0000-0C00-000000000000}"/>
    <hyperlink ref="B18" r:id="rId1" xr:uid="{00000000-0004-0000-0C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1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5" width="10.83203125" style="2" customWidth="1"/>
    <col min="6" max="12" width="10.83203125" customWidth="1"/>
    <col min="13" max="22" width="10.83203125" style="2" customWidth="1"/>
    <col min="23" max="16384" width="12.83203125" style="2"/>
  </cols>
  <sheetData>
    <row r="1" spans="1:14" ht="30" customHeight="1" x14ac:dyDescent="0.2">
      <c r="A1" s="3"/>
      <c r="B1" s="4"/>
      <c r="C1" s="7" t="s">
        <v>62</v>
      </c>
      <c r="D1" s="5"/>
      <c r="E1" s="7"/>
      <c r="I1" s="2"/>
      <c r="J1" s="2"/>
      <c r="K1" s="2"/>
      <c r="L1" s="2"/>
    </row>
    <row r="2" spans="1:14" ht="45" customHeight="1" thickBot="1" x14ac:dyDescent="0.25">
      <c r="B2" s="229" t="s">
        <v>122</v>
      </c>
      <c r="C2" s="229"/>
      <c r="D2" s="229"/>
      <c r="E2" s="229"/>
      <c r="F2" s="229"/>
      <c r="G2" s="229"/>
      <c r="H2" s="229"/>
      <c r="I2" s="244"/>
      <c r="J2" s="244"/>
      <c r="K2" s="244"/>
      <c r="L2" s="244"/>
      <c r="M2" s="258"/>
      <c r="N2" s="258"/>
    </row>
    <row r="3" spans="1:14" ht="30" customHeight="1" x14ac:dyDescent="0.2">
      <c r="A3"/>
      <c r="B3" s="250" t="s">
        <v>2</v>
      </c>
      <c r="C3" s="242" t="s">
        <v>0</v>
      </c>
      <c r="D3" s="263"/>
      <c r="E3" s="242" t="s">
        <v>143</v>
      </c>
      <c r="F3" s="263"/>
      <c r="G3" s="242" t="s">
        <v>100</v>
      </c>
      <c r="H3" s="246"/>
      <c r="I3" s="242" t="s">
        <v>101</v>
      </c>
      <c r="J3" s="263"/>
      <c r="K3" s="242" t="s">
        <v>102</v>
      </c>
      <c r="L3" s="246"/>
      <c r="M3" s="153"/>
      <c r="N3" s="153"/>
    </row>
    <row r="4" spans="1:14" ht="30" customHeight="1" x14ac:dyDescent="0.2">
      <c r="A4"/>
      <c r="B4" s="251"/>
      <c r="C4" s="49" t="s">
        <v>44</v>
      </c>
      <c r="D4" s="206" t="s">
        <v>45</v>
      </c>
      <c r="E4" s="49" t="s">
        <v>44</v>
      </c>
      <c r="F4" s="206" t="s">
        <v>45</v>
      </c>
      <c r="G4" s="49" t="s">
        <v>44</v>
      </c>
      <c r="H4" s="53" t="s">
        <v>45</v>
      </c>
      <c r="I4" s="49" t="s">
        <v>44</v>
      </c>
      <c r="J4" s="206" t="s">
        <v>45</v>
      </c>
      <c r="K4" s="49" t="s">
        <v>44</v>
      </c>
      <c r="L4" s="53" t="s">
        <v>45</v>
      </c>
    </row>
    <row r="5" spans="1:14" ht="15" customHeight="1" x14ac:dyDescent="0.2">
      <c r="A5"/>
      <c r="B5" s="208">
        <v>2010</v>
      </c>
      <c r="C5" s="167">
        <v>8.5</v>
      </c>
      <c r="D5" s="209">
        <v>100</v>
      </c>
      <c r="E5" s="167">
        <v>0</v>
      </c>
      <c r="F5" s="64">
        <v>0</v>
      </c>
      <c r="G5" s="167">
        <v>4.75</v>
      </c>
      <c r="H5" s="68">
        <v>55.882352941176471</v>
      </c>
      <c r="I5" s="167">
        <v>3.75</v>
      </c>
      <c r="J5" s="64">
        <v>44.117647058823529</v>
      </c>
      <c r="K5" s="167">
        <v>0</v>
      </c>
      <c r="L5" s="68">
        <v>0</v>
      </c>
    </row>
    <row r="6" spans="1:14" ht="15" customHeight="1" x14ac:dyDescent="0.2">
      <c r="A6"/>
      <c r="B6" s="114">
        <v>2011</v>
      </c>
      <c r="C6" s="169">
        <v>8.8000000000000007</v>
      </c>
      <c r="D6" s="210">
        <v>100</v>
      </c>
      <c r="E6" s="169">
        <v>0.01</v>
      </c>
      <c r="F6" s="94">
        <v>0.11363636363636363</v>
      </c>
      <c r="G6" s="169">
        <v>4.84</v>
      </c>
      <c r="H6" s="95">
        <v>54.999999999999993</v>
      </c>
      <c r="I6" s="169">
        <v>3.94</v>
      </c>
      <c r="J6" s="94">
        <v>44.772727272727266</v>
      </c>
      <c r="K6" s="169">
        <v>0.01</v>
      </c>
      <c r="L6" s="95">
        <v>0.11363636363636363</v>
      </c>
    </row>
    <row r="7" spans="1:14" ht="15" customHeight="1" x14ac:dyDescent="0.2">
      <c r="A7"/>
      <c r="B7" s="114">
        <v>2012</v>
      </c>
      <c r="C7" s="169">
        <v>9.5</v>
      </c>
      <c r="D7" s="210">
        <v>100</v>
      </c>
      <c r="E7" s="169">
        <v>0</v>
      </c>
      <c r="F7" s="94">
        <v>0</v>
      </c>
      <c r="G7" s="169">
        <v>5.3</v>
      </c>
      <c r="H7" s="95">
        <v>55.78947368421052</v>
      </c>
      <c r="I7" s="169">
        <v>4.2</v>
      </c>
      <c r="J7" s="94">
        <v>44.21052631578948</v>
      </c>
      <c r="K7" s="169">
        <v>0</v>
      </c>
      <c r="L7" s="95">
        <v>0</v>
      </c>
    </row>
    <row r="8" spans="1:14" ht="15" customHeight="1" x14ac:dyDescent="0.2">
      <c r="A8"/>
      <c r="B8" s="114">
        <v>2013</v>
      </c>
      <c r="C8" s="169">
        <v>9.1999999999999993</v>
      </c>
      <c r="D8" s="210">
        <v>100</v>
      </c>
      <c r="E8" s="169">
        <v>0</v>
      </c>
      <c r="F8" s="94">
        <v>0</v>
      </c>
      <c r="G8" s="169">
        <v>5.15</v>
      </c>
      <c r="H8" s="95">
        <v>55.978260869565219</v>
      </c>
      <c r="I8" s="169">
        <v>4</v>
      </c>
      <c r="J8" s="94">
        <v>43.478260869565219</v>
      </c>
      <c r="K8" s="169">
        <v>0.05</v>
      </c>
      <c r="L8" s="95">
        <v>0.5434782608695653</v>
      </c>
    </row>
    <row r="9" spans="1:14" customFormat="1" ht="15" customHeight="1" x14ac:dyDescent="0.2">
      <c r="B9" s="114">
        <v>2014</v>
      </c>
      <c r="C9" s="169">
        <v>9.4</v>
      </c>
      <c r="D9" s="210">
        <v>100</v>
      </c>
      <c r="E9" s="169">
        <v>0</v>
      </c>
      <c r="F9" s="94">
        <v>0</v>
      </c>
      <c r="G9" s="169">
        <v>5.25</v>
      </c>
      <c r="H9" s="95">
        <v>55.851063829787229</v>
      </c>
      <c r="I9" s="169">
        <v>4.1500000000000004</v>
      </c>
      <c r="J9" s="94">
        <v>44.148936170212764</v>
      </c>
      <c r="K9" s="169">
        <v>0</v>
      </c>
      <c r="L9" s="95">
        <v>0</v>
      </c>
    </row>
    <row r="10" spans="1:14" customFormat="1" ht="15" customHeight="1" x14ac:dyDescent="0.2">
      <c r="B10" s="114">
        <v>2015</v>
      </c>
      <c r="C10" s="169">
        <v>9.8000000000000007</v>
      </c>
      <c r="D10" s="210">
        <v>100</v>
      </c>
      <c r="E10" s="169">
        <v>0</v>
      </c>
      <c r="F10" s="94">
        <v>0</v>
      </c>
      <c r="G10" s="169">
        <v>5.3</v>
      </c>
      <c r="H10" s="95">
        <v>54.08163265306122</v>
      </c>
      <c r="I10" s="169">
        <v>4.4000000000000004</v>
      </c>
      <c r="J10" s="94">
        <v>44.897959183673471</v>
      </c>
      <c r="K10" s="169">
        <v>0.1</v>
      </c>
      <c r="L10" s="95">
        <v>1.0204081632653061</v>
      </c>
    </row>
    <row r="11" spans="1:14" customFormat="1" ht="15" customHeight="1" x14ac:dyDescent="0.2">
      <c r="A11" s="2"/>
      <c r="B11" s="114">
        <v>2016</v>
      </c>
      <c r="C11" s="169">
        <v>9.6</v>
      </c>
      <c r="D11" s="210">
        <v>100</v>
      </c>
      <c r="E11" s="169">
        <v>0</v>
      </c>
      <c r="F11" s="94">
        <v>0</v>
      </c>
      <c r="G11" s="169">
        <v>5.2</v>
      </c>
      <c r="H11" s="95">
        <v>54.166666666666671</v>
      </c>
      <c r="I11" s="169">
        <v>4.3</v>
      </c>
      <c r="J11" s="94">
        <v>44.791666666666671</v>
      </c>
      <c r="K11" s="169">
        <v>0.1</v>
      </c>
      <c r="L11" s="95">
        <v>1.0416666666666667</v>
      </c>
    </row>
    <row r="12" spans="1:14" customFormat="1" ht="15" customHeight="1" x14ac:dyDescent="0.2">
      <c r="A12" s="2"/>
      <c r="B12" s="114">
        <v>2017</v>
      </c>
      <c r="C12" s="169">
        <v>10.3</v>
      </c>
      <c r="D12" s="210">
        <v>100</v>
      </c>
      <c r="E12" s="169">
        <v>0</v>
      </c>
      <c r="F12" s="94">
        <v>0</v>
      </c>
      <c r="G12" s="169">
        <v>5.4</v>
      </c>
      <c r="H12" s="95">
        <v>52.427184466019419</v>
      </c>
      <c r="I12" s="169">
        <v>4.8</v>
      </c>
      <c r="J12" s="94">
        <v>46.601941747572809</v>
      </c>
      <c r="K12" s="169">
        <v>0.1</v>
      </c>
      <c r="L12" s="95">
        <v>0.97087378640776689</v>
      </c>
    </row>
    <row r="13" spans="1:14" customFormat="1" ht="15" customHeight="1" x14ac:dyDescent="0.2">
      <c r="A13" s="2"/>
      <c r="B13" s="114">
        <v>2018</v>
      </c>
      <c r="C13" s="169">
        <v>11.4</v>
      </c>
      <c r="D13" s="210">
        <v>100</v>
      </c>
      <c r="E13" s="169">
        <v>0.05</v>
      </c>
      <c r="F13" s="94">
        <v>0.43859649122807015</v>
      </c>
      <c r="G13" s="169">
        <v>6</v>
      </c>
      <c r="H13" s="95">
        <v>52.631578947368418</v>
      </c>
      <c r="I13" s="169">
        <v>5.3</v>
      </c>
      <c r="J13" s="94">
        <v>46.491228070175431</v>
      </c>
      <c r="K13" s="169">
        <v>0.05</v>
      </c>
      <c r="L13" s="95">
        <v>0.43859649122807015</v>
      </c>
    </row>
    <row r="14" spans="1:14" customFormat="1" ht="15" customHeight="1" thickBot="1" x14ac:dyDescent="0.25">
      <c r="B14" s="186">
        <v>2019</v>
      </c>
      <c r="C14" s="170">
        <v>12.2</v>
      </c>
      <c r="D14" s="211">
        <v>100</v>
      </c>
      <c r="E14" s="170">
        <v>0.05</v>
      </c>
      <c r="F14" s="98">
        <v>0.4098360655737705</v>
      </c>
      <c r="G14" s="170">
        <v>6.5</v>
      </c>
      <c r="H14" s="99">
        <v>53.278688524590166</v>
      </c>
      <c r="I14" s="170">
        <v>5.6</v>
      </c>
      <c r="J14" s="98">
        <v>45.901639344262293</v>
      </c>
      <c r="K14" s="170">
        <v>0.05</v>
      </c>
      <c r="L14" s="99">
        <v>0.4098360655737705</v>
      </c>
    </row>
    <row r="15" spans="1:14" customFormat="1" ht="15" customHeight="1" x14ac:dyDescent="0.2"/>
    <row r="16" spans="1:14" customFormat="1" ht="15" customHeight="1" x14ac:dyDescent="0.2">
      <c r="A16" s="10" t="s">
        <v>11</v>
      </c>
      <c r="B16" s="235" t="s">
        <v>139</v>
      </c>
      <c r="C16" s="236"/>
      <c r="D16" s="236"/>
      <c r="E16" s="236"/>
      <c r="F16" s="75"/>
    </row>
    <row r="17" spans="1:6" customFormat="1" ht="15" customHeight="1" x14ac:dyDescent="0.2">
      <c r="A17" s="13" t="s">
        <v>12</v>
      </c>
      <c r="B17" s="227" t="s">
        <v>137</v>
      </c>
      <c r="C17" s="228"/>
      <c r="D17" s="228"/>
      <c r="E17" s="228"/>
      <c r="F17" s="228"/>
    </row>
    <row r="18" spans="1:6" customFormat="1" ht="15" customHeight="1" x14ac:dyDescent="0.2">
      <c r="A18" s="11" t="s">
        <v>13</v>
      </c>
      <c r="B18" s="230" t="s">
        <v>138</v>
      </c>
      <c r="C18" s="230"/>
      <c r="D18" s="230"/>
      <c r="E18" s="230"/>
      <c r="F18" s="80"/>
    </row>
    <row r="19" spans="1:6" customFormat="1" ht="15" customHeight="1" x14ac:dyDescent="0.2">
      <c r="B19" s="1"/>
      <c r="C19" s="2"/>
      <c r="D19" s="2"/>
      <c r="E19" s="2"/>
    </row>
    <row r="20" spans="1:6" customFormat="1" ht="15" customHeight="1" x14ac:dyDescent="0.2">
      <c r="B20" s="1"/>
      <c r="C20" s="2"/>
      <c r="D20" s="2"/>
      <c r="E20" s="2"/>
    </row>
    <row r="21" spans="1:6" customFormat="1" ht="15" customHeight="1" x14ac:dyDescent="0.2">
      <c r="B21" s="1"/>
      <c r="C21" s="2"/>
      <c r="D21" s="2"/>
      <c r="E21" s="2"/>
    </row>
    <row r="22" spans="1:6" customFormat="1" ht="15" customHeight="1" x14ac:dyDescent="0.2">
      <c r="A22" s="25"/>
      <c r="B22" s="1"/>
      <c r="C22" s="2"/>
      <c r="D22" s="2"/>
      <c r="E22" s="2"/>
    </row>
    <row r="23" spans="1:6" customFormat="1" ht="15" customHeight="1" x14ac:dyDescent="0.2">
      <c r="B23" s="1"/>
      <c r="C23" s="2"/>
      <c r="D23" s="2"/>
      <c r="E23" s="2"/>
    </row>
    <row r="24" spans="1:6" customFormat="1" ht="15" customHeight="1" x14ac:dyDescent="0.2">
      <c r="B24" s="1"/>
      <c r="C24" s="2"/>
      <c r="D24" s="2"/>
      <c r="E24" s="2"/>
    </row>
    <row r="25" spans="1:6" customFormat="1" ht="15" customHeight="1" x14ac:dyDescent="0.2">
      <c r="B25" s="1"/>
      <c r="C25" s="2"/>
      <c r="D25" s="2"/>
      <c r="E25" s="2"/>
    </row>
    <row r="26" spans="1:6" customFormat="1" ht="15" customHeight="1" x14ac:dyDescent="0.2">
      <c r="B26" s="1"/>
      <c r="C26" s="2"/>
      <c r="D26" s="2"/>
      <c r="E26" s="2"/>
    </row>
    <row r="27" spans="1:6" customFormat="1" ht="15" customHeight="1" x14ac:dyDescent="0.2">
      <c r="B27" s="1"/>
      <c r="C27" s="2"/>
      <c r="D27" s="2"/>
      <c r="E27" s="2"/>
    </row>
    <row r="28" spans="1:6" customFormat="1" ht="15" customHeight="1" x14ac:dyDescent="0.2">
      <c r="B28" s="1"/>
      <c r="C28" s="2"/>
      <c r="D28" s="2"/>
      <c r="E28" s="2"/>
    </row>
    <row r="29" spans="1:6" customFormat="1" ht="15" customHeight="1" x14ac:dyDescent="0.2">
      <c r="A29" s="2"/>
    </row>
    <row r="30" spans="1:6" customFormat="1" ht="15" customHeight="1" x14ac:dyDescent="0.2">
      <c r="A30" s="2"/>
    </row>
    <row r="31" spans="1:6" customFormat="1" ht="15" customHeight="1" x14ac:dyDescent="0.2">
      <c r="A31" s="2"/>
    </row>
    <row r="32" spans="1:6" customFormat="1" ht="15" customHeight="1" x14ac:dyDescent="0.2">
      <c r="A32" s="2"/>
    </row>
    <row r="33" spans="1:1" customFormat="1" ht="15" customHeight="1" x14ac:dyDescent="0.2">
      <c r="A33" s="11"/>
    </row>
    <row r="34" spans="1:1" customFormat="1" ht="15" customHeight="1" x14ac:dyDescent="0.2">
      <c r="A34" s="2"/>
    </row>
    <row r="35" spans="1:1" customFormat="1" ht="15" customHeight="1" x14ac:dyDescent="0.2">
      <c r="A35" s="2"/>
    </row>
    <row r="36" spans="1:1" customFormat="1" ht="15" customHeight="1" x14ac:dyDescent="0.2">
      <c r="A36" s="2"/>
    </row>
    <row r="37" spans="1:1" customFormat="1" ht="15" customHeight="1" x14ac:dyDescent="0.2">
      <c r="A37" s="2"/>
    </row>
    <row r="38" spans="1:1" customFormat="1" ht="15" customHeight="1" x14ac:dyDescent="0.2">
      <c r="A38" s="2"/>
    </row>
    <row r="39" spans="1:1" customFormat="1" ht="15" customHeight="1" x14ac:dyDescent="0.2">
      <c r="A39" s="2"/>
    </row>
    <row r="40" spans="1:1" customFormat="1" ht="15" customHeight="1" x14ac:dyDescent="0.2">
      <c r="A40" s="2"/>
    </row>
    <row r="41" spans="1:1" customFormat="1" ht="15" customHeight="1" x14ac:dyDescent="0.2">
      <c r="A41" s="2"/>
    </row>
    <row r="42" spans="1:1" customFormat="1" ht="15" customHeight="1" x14ac:dyDescent="0.2">
      <c r="A42" s="2"/>
    </row>
    <row r="44" spans="1:1" customFormat="1" ht="15" customHeight="1" x14ac:dyDescent="0.2"/>
    <row r="45" spans="1:1" customFormat="1" ht="15" customHeight="1" x14ac:dyDescent="0.2"/>
    <row r="46" spans="1:1" customFormat="1" ht="15" customHeight="1" x14ac:dyDescent="0.2"/>
    <row r="50" spans="6:12" ht="15" customHeight="1" x14ac:dyDescent="0.2">
      <c r="F50" s="2"/>
      <c r="G50" s="2"/>
      <c r="H50" s="2"/>
      <c r="I50" s="2"/>
      <c r="J50" s="2"/>
      <c r="K50" s="2"/>
      <c r="L50" s="2"/>
    </row>
    <row r="51" spans="6:12" ht="15" customHeight="1" x14ac:dyDescent="0.2">
      <c r="F51" s="2"/>
      <c r="G51" s="2"/>
      <c r="H51" s="2"/>
      <c r="I51" s="2"/>
      <c r="J51" s="2"/>
      <c r="K51" s="2"/>
      <c r="L51" s="2"/>
    </row>
    <row r="52" spans="6:12" ht="15" customHeight="1" x14ac:dyDescent="0.2">
      <c r="F52" s="2"/>
      <c r="G52" s="2"/>
      <c r="H52" s="2"/>
      <c r="I52" s="2"/>
      <c r="J52" s="2"/>
      <c r="K52" s="2"/>
      <c r="L52" s="2"/>
    </row>
    <row r="53" spans="6:12" ht="15" customHeight="1" x14ac:dyDescent="0.2">
      <c r="F53" s="2"/>
      <c r="G53" s="2"/>
      <c r="H53" s="2"/>
      <c r="I53" s="2"/>
      <c r="J53" s="2"/>
      <c r="K53" s="2"/>
      <c r="L53" s="2"/>
    </row>
    <row r="54" spans="6:12" ht="15" customHeight="1" x14ac:dyDescent="0.2">
      <c r="F54" s="2"/>
      <c r="G54" s="2"/>
      <c r="H54" s="2"/>
      <c r="I54" s="2"/>
      <c r="J54" s="2"/>
      <c r="K54" s="2"/>
      <c r="L54" s="2"/>
    </row>
    <row r="55" spans="6:12" ht="15" customHeight="1" x14ac:dyDescent="0.2">
      <c r="F55" s="2"/>
      <c r="G55" s="2"/>
      <c r="H55" s="2"/>
      <c r="I55" s="2"/>
      <c r="J55" s="2"/>
      <c r="K55" s="2"/>
      <c r="L55" s="2"/>
    </row>
    <row r="56" spans="6:12" ht="15" customHeight="1" x14ac:dyDescent="0.2">
      <c r="F56" s="2"/>
      <c r="G56" s="2"/>
      <c r="H56" s="2"/>
      <c r="I56" s="2"/>
      <c r="J56" s="2"/>
      <c r="K56" s="2"/>
      <c r="L56" s="2"/>
    </row>
    <row r="57" spans="6:12" ht="15" customHeight="1" x14ac:dyDescent="0.2">
      <c r="F57" s="2"/>
      <c r="G57" s="2"/>
      <c r="H57" s="2"/>
      <c r="I57" s="2"/>
      <c r="J57" s="2"/>
      <c r="K57" s="2"/>
      <c r="L57" s="2"/>
    </row>
    <row r="58" spans="6:12" ht="15" customHeight="1" x14ac:dyDescent="0.2">
      <c r="F58" s="2"/>
      <c r="G58" s="2"/>
      <c r="H58" s="2"/>
      <c r="I58" s="2"/>
      <c r="J58" s="2"/>
      <c r="K58" s="2"/>
      <c r="L58" s="2"/>
    </row>
    <row r="59" spans="6:12" ht="15" customHeight="1" x14ac:dyDescent="0.2">
      <c r="F59" s="2"/>
      <c r="G59" s="2"/>
      <c r="H59" s="2"/>
      <c r="I59" s="2"/>
      <c r="J59" s="2"/>
      <c r="K59" s="2"/>
      <c r="L59" s="2"/>
    </row>
    <row r="60" spans="6:12" ht="15" customHeight="1" x14ac:dyDescent="0.2">
      <c r="F60" s="2"/>
      <c r="G60" s="2"/>
      <c r="H60" s="2"/>
      <c r="I60" s="2"/>
      <c r="J60" s="2"/>
      <c r="K60" s="2"/>
      <c r="L60" s="2"/>
    </row>
    <row r="61" spans="6:12" ht="15" customHeight="1" x14ac:dyDescent="0.2">
      <c r="F61" s="2"/>
      <c r="G61" s="2"/>
      <c r="H61" s="2"/>
      <c r="I61" s="2"/>
      <c r="J61" s="2"/>
      <c r="K61" s="2"/>
      <c r="L61" s="2"/>
    </row>
  </sheetData>
  <mergeCells count="10">
    <mergeCell ref="B18:E18"/>
    <mergeCell ref="B16:E16"/>
    <mergeCell ref="B17:F17"/>
    <mergeCell ref="B2:N2"/>
    <mergeCell ref="B3:B4"/>
    <mergeCell ref="C3:D3"/>
    <mergeCell ref="E3:F3"/>
    <mergeCell ref="G3:H3"/>
    <mergeCell ref="I3:J3"/>
    <mergeCell ref="K3:L3"/>
  </mergeCells>
  <hyperlinks>
    <hyperlink ref="C1" location="Indice!A1" display="[índice Ç]" xr:uid="{00000000-0004-0000-0D00-000000000000}"/>
    <hyperlink ref="B18" r:id="rId1" xr:uid="{00000000-0004-0000-0D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6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9" width="10.83203125" style="1" customWidth="1"/>
    <col min="10" max="10" width="10.83203125" style="30" customWidth="1"/>
    <col min="11" max="22" width="10.83203125" style="2" customWidth="1"/>
    <col min="23" max="23" width="14.83203125" style="2" customWidth="1"/>
    <col min="24" max="16384" width="12.83203125" style="2"/>
  </cols>
  <sheetData>
    <row r="1" spans="1:14" ht="30" customHeight="1" x14ac:dyDescent="0.2">
      <c r="A1" s="3"/>
      <c r="B1" s="4"/>
      <c r="C1" s="7" t="s">
        <v>62</v>
      </c>
      <c r="D1" s="4"/>
      <c r="E1" s="4"/>
      <c r="F1" s="4"/>
      <c r="G1" s="4"/>
      <c r="H1" s="4"/>
      <c r="I1" s="4"/>
      <c r="J1" s="5"/>
      <c r="K1" s="6"/>
      <c r="L1" s="6"/>
      <c r="M1" s="6"/>
      <c r="N1" s="7"/>
    </row>
    <row r="2" spans="1:14" ht="30" customHeight="1" thickBot="1" x14ac:dyDescent="0.25">
      <c r="B2" s="229" t="s">
        <v>123</v>
      </c>
      <c r="C2" s="229"/>
      <c r="D2" s="229"/>
      <c r="E2" s="229"/>
      <c r="F2" s="229"/>
      <c r="G2" s="229"/>
      <c r="H2" s="229"/>
      <c r="I2" s="258"/>
      <c r="J2" s="258"/>
      <c r="K2" s="258"/>
      <c r="L2" s="258"/>
      <c r="M2" s="258"/>
      <c r="N2" s="258"/>
    </row>
    <row r="3" spans="1:14" customFormat="1" ht="30" customHeight="1" x14ac:dyDescent="0.2">
      <c r="B3" s="250" t="s">
        <v>2</v>
      </c>
      <c r="C3" s="242" t="s">
        <v>0</v>
      </c>
      <c r="D3" s="263"/>
      <c r="E3" s="242" t="s">
        <v>95</v>
      </c>
      <c r="F3" s="263"/>
      <c r="G3" s="242" t="s">
        <v>96</v>
      </c>
      <c r="H3" s="246"/>
      <c r="I3" s="29"/>
      <c r="J3" s="29"/>
      <c r="K3" s="29"/>
      <c r="L3" s="29"/>
      <c r="M3" s="29"/>
      <c r="N3" s="29"/>
    </row>
    <row r="4" spans="1:14" customFormat="1" ht="30" customHeight="1" x14ac:dyDescent="0.2">
      <c r="B4" s="251"/>
      <c r="C4" s="49" t="s">
        <v>44</v>
      </c>
      <c r="D4" s="206" t="s">
        <v>45</v>
      </c>
      <c r="E4" s="49" t="s">
        <v>44</v>
      </c>
      <c r="F4" s="206" t="s">
        <v>45</v>
      </c>
      <c r="G4" s="49" t="s">
        <v>44</v>
      </c>
      <c r="H4" s="53" t="s">
        <v>45</v>
      </c>
    </row>
    <row r="5" spans="1:14" customFormat="1" ht="15" customHeight="1" x14ac:dyDescent="0.2">
      <c r="B5" s="208">
        <v>2010</v>
      </c>
      <c r="C5" s="167">
        <v>8.5</v>
      </c>
      <c r="D5" s="209">
        <v>100</v>
      </c>
      <c r="E5" s="167">
        <v>6.3</v>
      </c>
      <c r="F5" s="64">
        <v>74.117647058823536</v>
      </c>
      <c r="G5" s="167">
        <v>2.2000000000000002</v>
      </c>
      <c r="H5" s="68">
        <v>25.882352941176475</v>
      </c>
    </row>
    <row r="6" spans="1:14" customFormat="1" ht="15" customHeight="1" x14ac:dyDescent="0.2">
      <c r="B6" s="114">
        <v>2011</v>
      </c>
      <c r="C6" s="169">
        <v>8.8000000000000007</v>
      </c>
      <c r="D6" s="210">
        <v>100</v>
      </c>
      <c r="E6" s="169">
        <v>6.4</v>
      </c>
      <c r="F6" s="94">
        <v>72.727272727272734</v>
      </c>
      <c r="G6" s="169">
        <v>2.4</v>
      </c>
      <c r="H6" s="95">
        <v>27.27272727272727</v>
      </c>
    </row>
    <row r="7" spans="1:14" customFormat="1" ht="15" customHeight="1" x14ac:dyDescent="0.2">
      <c r="B7" s="114">
        <v>2012</v>
      </c>
      <c r="C7" s="169">
        <v>9.5</v>
      </c>
      <c r="D7" s="210">
        <v>100</v>
      </c>
      <c r="E7" s="169">
        <v>6.6</v>
      </c>
      <c r="F7" s="94">
        <v>69.473684210526315</v>
      </c>
      <c r="G7" s="169">
        <v>2.9</v>
      </c>
      <c r="H7" s="95">
        <v>30.526315789473685</v>
      </c>
    </row>
    <row r="8" spans="1:14" customFormat="1" ht="15" customHeight="1" x14ac:dyDescent="0.2">
      <c r="B8" s="114">
        <v>2013</v>
      </c>
      <c r="C8" s="169">
        <v>9.1999999999999993</v>
      </c>
      <c r="D8" s="210">
        <v>100</v>
      </c>
      <c r="E8" s="169">
        <v>6.9</v>
      </c>
      <c r="F8" s="94">
        <v>75.000000000000014</v>
      </c>
      <c r="G8" s="169">
        <v>2.2999999999999998</v>
      </c>
      <c r="H8" s="95">
        <v>25</v>
      </c>
      <c r="I8" s="1"/>
      <c r="J8" s="30"/>
      <c r="K8" s="2"/>
      <c r="L8" s="2"/>
      <c r="M8" s="2"/>
      <c r="N8" s="2"/>
    </row>
    <row r="9" spans="1:14" customFormat="1" ht="15" customHeight="1" x14ac:dyDescent="0.2">
      <c r="A9" s="2"/>
      <c r="B9" s="114">
        <v>2014</v>
      </c>
      <c r="C9" s="169">
        <v>9.4</v>
      </c>
      <c r="D9" s="210">
        <v>100</v>
      </c>
      <c r="E9" s="169">
        <v>7.1</v>
      </c>
      <c r="F9" s="94">
        <v>75.531914893617014</v>
      </c>
      <c r="G9" s="169">
        <v>2.2999999999999998</v>
      </c>
      <c r="H9" s="95">
        <v>24.468085106382976</v>
      </c>
    </row>
    <row r="10" spans="1:14" customFormat="1" ht="15" customHeight="1" x14ac:dyDescent="0.2">
      <c r="A10" s="2"/>
      <c r="B10" s="114">
        <v>2015</v>
      </c>
      <c r="C10" s="169">
        <v>9.8000000000000007</v>
      </c>
      <c r="D10" s="210">
        <v>100</v>
      </c>
      <c r="E10" s="169">
        <v>7.7</v>
      </c>
      <c r="F10" s="94">
        <v>78.571428571428569</v>
      </c>
      <c r="G10" s="169">
        <v>1.9</v>
      </c>
      <c r="H10" s="95">
        <v>19.387755102040813</v>
      </c>
    </row>
    <row r="11" spans="1:14" customFormat="1" ht="15" customHeight="1" x14ac:dyDescent="0.2">
      <c r="A11" s="2"/>
      <c r="B11" s="114">
        <v>2016</v>
      </c>
      <c r="C11" s="169">
        <v>9.6</v>
      </c>
      <c r="D11" s="210">
        <v>100</v>
      </c>
      <c r="E11" s="169">
        <v>7.7</v>
      </c>
      <c r="F11" s="94">
        <v>80.208333333333343</v>
      </c>
      <c r="G11" s="169">
        <v>1.9</v>
      </c>
      <c r="H11" s="95">
        <v>19.791666666666664</v>
      </c>
    </row>
    <row r="12" spans="1:14" customFormat="1" ht="15" customHeight="1" x14ac:dyDescent="0.2">
      <c r="A12" s="2"/>
      <c r="B12" s="114">
        <v>2017</v>
      </c>
      <c r="C12" s="169">
        <v>10.3</v>
      </c>
      <c r="D12" s="210">
        <v>100</v>
      </c>
      <c r="E12" s="169">
        <v>8.1999999999999993</v>
      </c>
      <c r="F12" s="94">
        <v>79.611650485436883</v>
      </c>
      <c r="G12" s="169">
        <v>2.1</v>
      </c>
      <c r="H12" s="95">
        <v>20.388349514563107</v>
      </c>
      <c r="J12" s="31"/>
    </row>
    <row r="13" spans="1:14" customFormat="1" ht="15" customHeight="1" x14ac:dyDescent="0.2">
      <c r="A13" s="2"/>
      <c r="B13" s="114">
        <v>2018</v>
      </c>
      <c r="C13" s="169">
        <v>11.4</v>
      </c>
      <c r="D13" s="210">
        <v>100</v>
      </c>
      <c r="E13" s="169">
        <v>8.8000000000000007</v>
      </c>
      <c r="F13" s="94">
        <v>77.192982456140356</v>
      </c>
      <c r="G13" s="169">
        <v>2.6</v>
      </c>
      <c r="H13" s="95">
        <v>22.807017543859647</v>
      </c>
      <c r="J13" s="31"/>
    </row>
    <row r="14" spans="1:14" customFormat="1" ht="15" customHeight="1" thickBot="1" x14ac:dyDescent="0.25">
      <c r="A14" s="2"/>
      <c r="B14" s="186">
        <v>2019</v>
      </c>
      <c r="C14" s="170">
        <v>12.2</v>
      </c>
      <c r="D14" s="211">
        <v>100</v>
      </c>
      <c r="E14" s="170">
        <v>9.5</v>
      </c>
      <c r="F14" s="98">
        <v>77.868852459016409</v>
      </c>
      <c r="G14" s="170">
        <v>2.7</v>
      </c>
      <c r="H14" s="99">
        <v>22.131147540983608</v>
      </c>
      <c r="J14" s="31"/>
    </row>
    <row r="15" spans="1:14" customFormat="1" ht="15" customHeight="1" x14ac:dyDescent="0.2">
      <c r="J15" s="31"/>
    </row>
    <row r="16" spans="1:14" customFormat="1" ht="15" customHeight="1" x14ac:dyDescent="0.2">
      <c r="A16" s="10" t="s">
        <v>11</v>
      </c>
      <c r="B16" s="235" t="s">
        <v>139</v>
      </c>
      <c r="C16" s="236"/>
      <c r="D16" s="236"/>
      <c r="E16" s="236"/>
      <c r="F16" s="75"/>
    </row>
    <row r="17" spans="1:10" customFormat="1" ht="15" customHeight="1" x14ac:dyDescent="0.2">
      <c r="A17" s="13" t="s">
        <v>12</v>
      </c>
      <c r="B17" s="227" t="s">
        <v>137</v>
      </c>
      <c r="C17" s="228"/>
      <c r="D17" s="228"/>
      <c r="E17" s="228"/>
      <c r="F17" s="228"/>
    </row>
    <row r="18" spans="1:10" customFormat="1" ht="15" customHeight="1" x14ac:dyDescent="0.2">
      <c r="A18" s="11" t="s">
        <v>13</v>
      </c>
      <c r="B18" s="230" t="s">
        <v>138</v>
      </c>
      <c r="C18" s="230"/>
      <c r="D18" s="230"/>
      <c r="E18" s="80"/>
      <c r="F18" s="80"/>
    </row>
    <row r="19" spans="1:10" customFormat="1" ht="15" customHeight="1" x14ac:dyDescent="0.2">
      <c r="C19" s="31"/>
    </row>
    <row r="20" spans="1:10" customFormat="1" ht="15" customHeight="1" x14ac:dyDescent="0.2">
      <c r="C20" s="31"/>
    </row>
    <row r="21" spans="1:10" customFormat="1" ht="15" customHeight="1" x14ac:dyDescent="0.2">
      <c r="C21" s="31"/>
    </row>
    <row r="22" spans="1:10" customFormat="1" ht="15" customHeight="1" x14ac:dyDescent="0.2">
      <c r="C22" s="31"/>
    </row>
    <row r="23" spans="1:10" customFormat="1" ht="15" customHeight="1" x14ac:dyDescent="0.2">
      <c r="C23" s="31"/>
    </row>
    <row r="24" spans="1:10" customFormat="1" ht="15" customHeight="1" x14ac:dyDescent="0.2">
      <c r="C24" s="31"/>
    </row>
    <row r="25" spans="1:10" customFormat="1" ht="15" customHeight="1" x14ac:dyDescent="0.2">
      <c r="C25" s="31"/>
    </row>
    <row r="26" spans="1:10" customFormat="1" ht="15" customHeight="1" x14ac:dyDescent="0.2">
      <c r="C26" s="31"/>
    </row>
    <row r="27" spans="1:10" customFormat="1" ht="15" customHeight="1" x14ac:dyDescent="0.2">
      <c r="C27" s="31"/>
    </row>
    <row r="28" spans="1:10" customFormat="1" ht="15" customHeight="1" x14ac:dyDescent="0.2">
      <c r="J28" s="31"/>
    </row>
    <row r="29" spans="1:10" customFormat="1" ht="15" customHeight="1" x14ac:dyDescent="0.2">
      <c r="J29" s="31"/>
    </row>
    <row r="30" spans="1:10" customFormat="1" ht="15" customHeight="1" x14ac:dyDescent="0.2">
      <c r="J30" s="31"/>
    </row>
    <row r="31" spans="1:10" customFormat="1" ht="15" customHeight="1" x14ac:dyDescent="0.2">
      <c r="J31" s="31"/>
    </row>
    <row r="32" spans="1:10" customFormat="1" ht="15" customHeight="1" x14ac:dyDescent="0.2">
      <c r="J32" s="31"/>
    </row>
    <row r="33" spans="10:10" customFormat="1" ht="15" customHeight="1" x14ac:dyDescent="0.2">
      <c r="J33" s="31"/>
    </row>
    <row r="34" spans="10:10" customFormat="1" ht="15" customHeight="1" x14ac:dyDescent="0.2">
      <c r="J34" s="31"/>
    </row>
    <row r="35" spans="10:10" customFormat="1" ht="15" customHeight="1" x14ac:dyDescent="0.2">
      <c r="J35" s="31"/>
    </row>
    <row r="36" spans="10:10" customFormat="1" ht="15" customHeight="1" x14ac:dyDescent="0.2">
      <c r="J36" s="31"/>
    </row>
    <row r="37" spans="10:10" customFormat="1" ht="15" customHeight="1" x14ac:dyDescent="0.2">
      <c r="J37" s="31"/>
    </row>
    <row r="38" spans="10:10" customFormat="1" ht="15" customHeight="1" x14ac:dyDescent="0.2">
      <c r="J38" s="31"/>
    </row>
    <row r="39" spans="10:10" customFormat="1" ht="15" customHeight="1" x14ac:dyDescent="0.2">
      <c r="J39" s="31"/>
    </row>
    <row r="40" spans="10:10" customFormat="1" ht="15" customHeight="1" x14ac:dyDescent="0.2">
      <c r="J40" s="31"/>
    </row>
    <row r="41" spans="10:10" customFormat="1" ht="15" customHeight="1" x14ac:dyDescent="0.2">
      <c r="J41" s="31"/>
    </row>
    <row r="42" spans="10:10" customFormat="1" ht="15" customHeight="1" x14ac:dyDescent="0.2">
      <c r="J42" s="31"/>
    </row>
    <row r="43" spans="10:10" customFormat="1" ht="15" customHeight="1" x14ac:dyDescent="0.2">
      <c r="J43" s="31"/>
    </row>
    <row r="44" spans="10:10" customFormat="1" ht="15" customHeight="1" x14ac:dyDescent="0.2">
      <c r="J44" s="31"/>
    </row>
    <row r="45" spans="10:10" customFormat="1" ht="15" customHeight="1" x14ac:dyDescent="0.2">
      <c r="J45" s="31"/>
    </row>
    <row r="46" spans="10:10" customFormat="1" ht="15" customHeight="1" x14ac:dyDescent="0.2">
      <c r="J46" s="31"/>
    </row>
    <row r="47" spans="10:10" customFormat="1" ht="15" customHeight="1" x14ac:dyDescent="0.2">
      <c r="J47" s="31"/>
    </row>
    <row r="48" spans="10:10" customFormat="1" ht="15" customHeight="1" x14ac:dyDescent="0.2">
      <c r="J48" s="31"/>
    </row>
    <row r="49" spans="1:14" customFormat="1" ht="15" customHeight="1" x14ac:dyDescent="0.2">
      <c r="A49" s="2"/>
      <c r="B49" s="1"/>
      <c r="C49" s="1"/>
      <c r="D49" s="1"/>
      <c r="E49" s="1"/>
      <c r="F49" s="1"/>
      <c r="J49" s="31"/>
    </row>
    <row r="50" spans="1:14" customFormat="1" ht="15" customHeight="1" x14ac:dyDescent="0.2">
      <c r="A50" s="2"/>
      <c r="B50" s="1"/>
      <c r="C50" s="1"/>
      <c r="D50" s="1"/>
      <c r="E50" s="1"/>
      <c r="F50" s="1"/>
      <c r="J50" s="31"/>
    </row>
    <row r="51" spans="1:14" customFormat="1" ht="15" customHeight="1" x14ac:dyDescent="0.2">
      <c r="A51" s="2"/>
      <c r="B51" s="1"/>
      <c r="C51" s="1"/>
      <c r="D51" s="1"/>
      <c r="E51" s="1"/>
      <c r="F51" s="1"/>
      <c r="J51" s="31"/>
    </row>
    <row r="52" spans="1:14" customFormat="1" ht="15" customHeight="1" x14ac:dyDescent="0.2">
      <c r="J52" s="31"/>
    </row>
    <row r="53" spans="1:14" customFormat="1" ht="15" customHeight="1" x14ac:dyDescent="0.2">
      <c r="J53" s="31"/>
    </row>
    <row r="54" spans="1:14" customFormat="1" ht="15" customHeight="1" x14ac:dyDescent="0.2">
      <c r="J54" s="31"/>
    </row>
    <row r="55" spans="1:14" customFormat="1" ht="15" customHeight="1" x14ac:dyDescent="0.2">
      <c r="J55" s="31"/>
    </row>
    <row r="56" spans="1:14" customFormat="1" ht="15" customHeight="1" x14ac:dyDescent="0.2">
      <c r="J56" s="31"/>
    </row>
    <row r="57" spans="1:14" customFormat="1" ht="15" customHeight="1" x14ac:dyDescent="0.2">
      <c r="J57" s="31"/>
    </row>
    <row r="58" spans="1:14" customFormat="1" ht="15" customHeight="1" x14ac:dyDescent="0.2">
      <c r="J58" s="31"/>
    </row>
    <row r="59" spans="1:14" customFormat="1" ht="15" customHeight="1" x14ac:dyDescent="0.2">
      <c r="J59" s="31"/>
    </row>
    <row r="60" spans="1:14" customFormat="1" ht="15" customHeight="1" x14ac:dyDescent="0.2">
      <c r="J60" s="31"/>
      <c r="N60" s="2"/>
    </row>
    <row r="61" spans="1:14" customFormat="1" ht="15" customHeight="1" x14ac:dyDescent="0.2">
      <c r="J61" s="31"/>
      <c r="N61" s="2"/>
    </row>
    <row r="62" spans="1:14" customFormat="1" ht="15" customHeight="1" x14ac:dyDescent="0.2">
      <c r="J62" s="31"/>
      <c r="N62" s="2"/>
    </row>
    <row r="63" spans="1:14" ht="15" customHeight="1" x14ac:dyDescent="0.2">
      <c r="A63"/>
      <c r="B63"/>
      <c r="C63"/>
      <c r="D63"/>
      <c r="E63"/>
      <c r="F63"/>
      <c r="G63"/>
      <c r="H63"/>
      <c r="I63"/>
      <c r="J63" s="31"/>
      <c r="K63"/>
      <c r="L63"/>
      <c r="M63"/>
    </row>
    <row r="64" spans="1:14" ht="15" customHeight="1" x14ac:dyDescent="0.2">
      <c r="A64"/>
      <c r="B64"/>
      <c r="C64"/>
      <c r="D64"/>
      <c r="E64"/>
      <c r="F64"/>
      <c r="G64"/>
      <c r="H64"/>
      <c r="I64"/>
      <c r="J64" s="31"/>
      <c r="K64"/>
      <c r="L64"/>
      <c r="M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</sheetData>
  <mergeCells count="8">
    <mergeCell ref="B17:F17"/>
    <mergeCell ref="B16:E16"/>
    <mergeCell ref="B18:D18"/>
    <mergeCell ref="B2:N2"/>
    <mergeCell ref="C3:D3"/>
    <mergeCell ref="E3:F3"/>
    <mergeCell ref="G3:H3"/>
    <mergeCell ref="B3:B4"/>
  </mergeCells>
  <hyperlinks>
    <hyperlink ref="C1" location="Indice!A1" display="[índice Ç]" xr:uid="{00000000-0004-0000-0E00-000000000000}"/>
    <hyperlink ref="B18" r:id="rId1" xr:uid="{00000000-0004-0000-0E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53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50.83203125" style="1" customWidth="1"/>
    <col min="3" max="9" width="10.83203125" style="1" customWidth="1"/>
    <col min="10" max="10" width="10.83203125" style="30" customWidth="1"/>
    <col min="11" max="22" width="10.83203125" style="2" customWidth="1"/>
    <col min="23" max="23" width="14.83203125" style="2" customWidth="1"/>
    <col min="24" max="16384" width="12.83203125" style="2"/>
  </cols>
  <sheetData>
    <row r="1" spans="1:22" ht="30" customHeight="1" x14ac:dyDescent="0.2">
      <c r="A1" s="3"/>
      <c r="B1" s="4"/>
      <c r="C1" s="7" t="s">
        <v>62</v>
      </c>
      <c r="D1" s="4"/>
      <c r="E1" s="4"/>
      <c r="F1" s="4"/>
      <c r="G1" s="4"/>
      <c r="H1" s="4"/>
      <c r="I1" s="4"/>
      <c r="J1" s="5"/>
      <c r="K1" s="6"/>
      <c r="L1" s="6"/>
      <c r="M1" s="6"/>
      <c r="N1" s="7"/>
    </row>
    <row r="2" spans="1:22" ht="30" customHeight="1" thickBot="1" x14ac:dyDescent="0.25">
      <c r="B2" s="229" t="s">
        <v>124</v>
      </c>
      <c r="C2" s="229"/>
      <c r="D2" s="229"/>
      <c r="E2" s="229"/>
      <c r="F2" s="229"/>
      <c r="G2" s="229"/>
      <c r="H2" s="229"/>
      <c r="I2" s="244"/>
      <c r="J2" s="244"/>
      <c r="K2" s="244"/>
      <c r="L2" s="244"/>
      <c r="M2" s="244"/>
      <c r="N2" s="244"/>
    </row>
    <row r="3" spans="1:22" customFormat="1" ht="30" customHeight="1" x14ac:dyDescent="0.2">
      <c r="B3" s="250" t="s">
        <v>46</v>
      </c>
      <c r="C3" s="242">
        <v>2010</v>
      </c>
      <c r="D3" s="263"/>
      <c r="E3" s="243">
        <v>2011</v>
      </c>
      <c r="F3" s="246"/>
      <c r="G3" s="242">
        <v>2012</v>
      </c>
      <c r="H3" s="263"/>
      <c r="I3" s="243">
        <v>2013</v>
      </c>
      <c r="J3" s="246"/>
      <c r="K3" s="242">
        <v>2014</v>
      </c>
      <c r="L3" s="265"/>
      <c r="M3" s="243">
        <v>2015</v>
      </c>
      <c r="N3" s="246"/>
      <c r="O3" s="242">
        <v>2016</v>
      </c>
      <c r="P3" s="263"/>
      <c r="Q3" s="243">
        <v>2017</v>
      </c>
      <c r="R3" s="246"/>
      <c r="S3" s="242">
        <v>2018</v>
      </c>
      <c r="T3" s="263"/>
      <c r="U3" s="243">
        <v>2019</v>
      </c>
      <c r="V3" s="246"/>
    </row>
    <row r="4" spans="1:22" customFormat="1" ht="30" customHeight="1" x14ac:dyDescent="0.2">
      <c r="B4" s="264"/>
      <c r="C4" s="47" t="s">
        <v>44</v>
      </c>
      <c r="D4" s="59" t="s">
        <v>45</v>
      </c>
      <c r="E4" s="50" t="s">
        <v>44</v>
      </c>
      <c r="F4" s="50" t="s">
        <v>45</v>
      </c>
      <c r="G4" s="47" t="s">
        <v>44</v>
      </c>
      <c r="H4" s="59" t="s">
        <v>45</v>
      </c>
      <c r="I4" s="50" t="s">
        <v>44</v>
      </c>
      <c r="J4" s="50" t="s">
        <v>45</v>
      </c>
      <c r="K4" s="47" t="s">
        <v>44</v>
      </c>
      <c r="L4" s="60" t="s">
        <v>45</v>
      </c>
      <c r="M4" s="50" t="s">
        <v>44</v>
      </c>
      <c r="N4" s="50" t="s">
        <v>45</v>
      </c>
      <c r="O4" s="76" t="s">
        <v>44</v>
      </c>
      <c r="P4" s="59" t="s">
        <v>45</v>
      </c>
      <c r="Q4" s="81" t="s">
        <v>44</v>
      </c>
      <c r="R4" s="81" t="s">
        <v>45</v>
      </c>
      <c r="S4" s="76" t="s">
        <v>44</v>
      </c>
      <c r="T4" s="59" t="s">
        <v>45</v>
      </c>
      <c r="U4" s="81" t="s">
        <v>44</v>
      </c>
      <c r="V4" s="81" t="s">
        <v>45</v>
      </c>
    </row>
    <row r="5" spans="1:22" customFormat="1" ht="30" customHeight="1" x14ac:dyDescent="0.2">
      <c r="B5" s="67" t="s">
        <v>0</v>
      </c>
      <c r="C5" s="167">
        <v>8.5</v>
      </c>
      <c r="D5" s="64">
        <f>SUM(D6:D14)</f>
        <v>100</v>
      </c>
      <c r="E5" s="171">
        <v>8.8000000000000007</v>
      </c>
      <c r="F5" s="68">
        <f t="shared" ref="F5:N5" si="0">SUM(F6:F14)</f>
        <v>100</v>
      </c>
      <c r="G5" s="167">
        <v>9.5</v>
      </c>
      <c r="H5" s="64">
        <f t="shared" si="0"/>
        <v>100</v>
      </c>
      <c r="I5" s="171">
        <v>9.1999999999999993</v>
      </c>
      <c r="J5" s="68">
        <f t="shared" si="0"/>
        <v>100.00000000000003</v>
      </c>
      <c r="K5" s="167">
        <v>9.4</v>
      </c>
      <c r="L5" s="64">
        <f t="shared" si="0"/>
        <v>100</v>
      </c>
      <c r="M5" s="171">
        <v>9.8000000000000007</v>
      </c>
      <c r="N5" s="68">
        <f t="shared" si="0"/>
        <v>100</v>
      </c>
      <c r="O5" s="167">
        <v>9.6</v>
      </c>
      <c r="P5" s="64">
        <f t="shared" ref="P5:V5" si="1">SUM(P6:P14)</f>
        <v>99.999999999999986</v>
      </c>
      <c r="Q5" s="171">
        <v>10.3</v>
      </c>
      <c r="R5" s="68">
        <f t="shared" si="1"/>
        <v>99.999999999999986</v>
      </c>
      <c r="S5" s="167">
        <v>11.4</v>
      </c>
      <c r="T5" s="64">
        <f t="shared" si="1"/>
        <v>99.999999999999986</v>
      </c>
      <c r="U5" s="171">
        <v>12.2</v>
      </c>
      <c r="V5" s="68">
        <f t="shared" si="1"/>
        <v>100</v>
      </c>
    </row>
    <row r="6" spans="1:22" customFormat="1" ht="15" customHeight="1" x14ac:dyDescent="0.2">
      <c r="B6" s="131" t="s">
        <v>47</v>
      </c>
      <c r="C6" s="168">
        <v>1</v>
      </c>
      <c r="D6" s="126">
        <f t="shared" ref="D6:D14" si="2">C6/C$5*100</f>
        <v>11.76470588235294</v>
      </c>
      <c r="E6" s="172">
        <v>1.2</v>
      </c>
      <c r="F6" s="127">
        <f t="shared" ref="F6:F14" si="3">E6/E$5*100</f>
        <v>13.636363636363635</v>
      </c>
      <c r="G6" s="168">
        <v>1.1000000000000001</v>
      </c>
      <c r="H6" s="126">
        <f t="shared" ref="H6:H14" si="4">G6/G$5*100</f>
        <v>11.578947368421053</v>
      </c>
      <c r="I6" s="172">
        <v>1.1000000000000001</v>
      </c>
      <c r="J6" s="127">
        <f t="shared" ref="J6:J14" si="5">I6/I$5*100</f>
        <v>11.956521739130437</v>
      </c>
      <c r="K6" s="168">
        <v>1</v>
      </c>
      <c r="L6" s="126">
        <f t="shared" ref="L6:L14" si="6">K6/K$5*100</f>
        <v>10.638297872340425</v>
      </c>
      <c r="M6" s="172">
        <v>1.1000000000000001</v>
      </c>
      <c r="N6" s="127">
        <f t="shared" ref="N6:N14" si="7">M6/M$5*100</f>
        <v>11.224489795918368</v>
      </c>
      <c r="O6" s="168">
        <v>1</v>
      </c>
      <c r="P6" s="126">
        <f t="shared" ref="P6:P14" si="8">O6/O$5*100</f>
        <v>10.416666666666668</v>
      </c>
      <c r="Q6" s="172">
        <v>1.2</v>
      </c>
      <c r="R6" s="127">
        <f t="shared" ref="R6:R14" si="9">Q6/Q$5*100</f>
        <v>11.650485436893202</v>
      </c>
      <c r="S6" s="168">
        <v>1.2</v>
      </c>
      <c r="T6" s="126">
        <f t="shared" ref="T6:T14" si="10">S6/S$5*100</f>
        <v>10.526315789473683</v>
      </c>
      <c r="U6" s="172">
        <v>1.4</v>
      </c>
      <c r="V6" s="127">
        <f t="shared" ref="V6:V14" si="11">U6/U$5*100</f>
        <v>11.475409836065573</v>
      </c>
    </row>
    <row r="7" spans="1:22" customFormat="1" ht="15" customHeight="1" x14ac:dyDescent="0.2">
      <c r="B7" s="132" t="s">
        <v>48</v>
      </c>
      <c r="C7" s="169">
        <v>0.4</v>
      </c>
      <c r="D7" s="94">
        <f t="shared" si="2"/>
        <v>4.7058823529411766</v>
      </c>
      <c r="E7" s="155">
        <v>0.4</v>
      </c>
      <c r="F7" s="95">
        <f t="shared" si="3"/>
        <v>4.5454545454545459</v>
      </c>
      <c r="G7" s="169">
        <v>0.5</v>
      </c>
      <c r="H7" s="94">
        <f t="shared" si="4"/>
        <v>5.2631578947368416</v>
      </c>
      <c r="I7" s="155">
        <v>0.4</v>
      </c>
      <c r="J7" s="95">
        <f t="shared" si="5"/>
        <v>4.3478260869565224</v>
      </c>
      <c r="K7" s="169">
        <v>0.3</v>
      </c>
      <c r="L7" s="94">
        <f t="shared" si="6"/>
        <v>3.1914893617021276</v>
      </c>
      <c r="M7" s="155">
        <v>0.4</v>
      </c>
      <c r="N7" s="95">
        <f t="shared" si="7"/>
        <v>4.0816326530612246</v>
      </c>
      <c r="O7" s="169">
        <v>0.4</v>
      </c>
      <c r="P7" s="94">
        <f t="shared" si="8"/>
        <v>4.166666666666667</v>
      </c>
      <c r="Q7" s="155">
        <v>0.4</v>
      </c>
      <c r="R7" s="95">
        <f t="shared" si="9"/>
        <v>3.8834951456310676</v>
      </c>
      <c r="S7" s="169">
        <v>0.5</v>
      </c>
      <c r="T7" s="94">
        <f t="shared" si="10"/>
        <v>4.3859649122807012</v>
      </c>
      <c r="U7" s="155">
        <v>0.5</v>
      </c>
      <c r="V7" s="95">
        <f t="shared" si="11"/>
        <v>4.0983606557377055</v>
      </c>
    </row>
    <row r="8" spans="1:22" customFormat="1" ht="15" customHeight="1" x14ac:dyDescent="0.2">
      <c r="B8" s="132" t="s">
        <v>50</v>
      </c>
      <c r="C8" s="169">
        <v>0.8</v>
      </c>
      <c r="D8" s="94">
        <f t="shared" si="2"/>
        <v>9.4117647058823533</v>
      </c>
      <c r="E8" s="155">
        <v>0.8</v>
      </c>
      <c r="F8" s="95">
        <f t="shared" si="3"/>
        <v>9.0909090909090917</v>
      </c>
      <c r="G8" s="169">
        <v>1</v>
      </c>
      <c r="H8" s="94">
        <f t="shared" si="4"/>
        <v>10.526315789473683</v>
      </c>
      <c r="I8" s="155">
        <v>0.8</v>
      </c>
      <c r="J8" s="95">
        <f t="shared" si="5"/>
        <v>8.6956521739130448</v>
      </c>
      <c r="K8" s="169">
        <v>0.8</v>
      </c>
      <c r="L8" s="94">
        <f t="shared" si="6"/>
        <v>8.5106382978723403</v>
      </c>
      <c r="M8" s="155">
        <v>0.9</v>
      </c>
      <c r="N8" s="95">
        <f t="shared" si="7"/>
        <v>9.1836734693877542</v>
      </c>
      <c r="O8" s="169">
        <v>0.9</v>
      </c>
      <c r="P8" s="94">
        <f t="shared" si="8"/>
        <v>9.375</v>
      </c>
      <c r="Q8" s="155">
        <v>1</v>
      </c>
      <c r="R8" s="95">
        <f t="shared" si="9"/>
        <v>9.7087378640776691</v>
      </c>
      <c r="S8" s="169">
        <v>1.1000000000000001</v>
      </c>
      <c r="T8" s="94">
        <f t="shared" si="10"/>
        <v>9.6491228070175445</v>
      </c>
      <c r="U8" s="155">
        <v>1.2</v>
      </c>
      <c r="V8" s="95">
        <f t="shared" si="11"/>
        <v>9.8360655737704921</v>
      </c>
    </row>
    <row r="9" spans="1:22" customFormat="1" ht="15" customHeight="1" x14ac:dyDescent="0.2">
      <c r="B9" s="132" t="s">
        <v>51</v>
      </c>
      <c r="C9" s="169">
        <v>0.4</v>
      </c>
      <c r="D9" s="94">
        <f t="shared" si="2"/>
        <v>4.7058823529411766</v>
      </c>
      <c r="E9" s="155">
        <v>0.5</v>
      </c>
      <c r="F9" s="95">
        <f t="shared" si="3"/>
        <v>5.6818181818181817</v>
      </c>
      <c r="G9" s="169">
        <v>0.5</v>
      </c>
      <c r="H9" s="94">
        <f t="shared" si="4"/>
        <v>5.2631578947368416</v>
      </c>
      <c r="I9" s="155">
        <v>0.5</v>
      </c>
      <c r="J9" s="95">
        <f t="shared" si="5"/>
        <v>5.4347826086956523</v>
      </c>
      <c r="K9" s="169">
        <v>0.5</v>
      </c>
      <c r="L9" s="94">
        <f t="shared" si="6"/>
        <v>5.3191489361702127</v>
      </c>
      <c r="M9" s="155">
        <v>0.6</v>
      </c>
      <c r="N9" s="95">
        <f t="shared" si="7"/>
        <v>6.1224489795918355</v>
      </c>
      <c r="O9" s="169">
        <v>0.6</v>
      </c>
      <c r="P9" s="94">
        <f t="shared" si="8"/>
        <v>6.25</v>
      </c>
      <c r="Q9" s="155">
        <v>0.6</v>
      </c>
      <c r="R9" s="95">
        <f t="shared" si="9"/>
        <v>5.8252427184466011</v>
      </c>
      <c r="S9" s="169">
        <v>0.7</v>
      </c>
      <c r="T9" s="94">
        <f t="shared" si="10"/>
        <v>6.140350877192982</v>
      </c>
      <c r="U9" s="155">
        <v>0.8</v>
      </c>
      <c r="V9" s="95">
        <f t="shared" si="11"/>
        <v>6.557377049180328</v>
      </c>
    </row>
    <row r="10" spans="1:22" customFormat="1" ht="15" customHeight="1" x14ac:dyDescent="0.2">
      <c r="B10" s="132" t="s">
        <v>145</v>
      </c>
      <c r="C10" s="169">
        <v>0.2</v>
      </c>
      <c r="D10" s="94">
        <f t="shared" si="2"/>
        <v>2.3529411764705883</v>
      </c>
      <c r="E10" s="155">
        <v>0.2</v>
      </c>
      <c r="F10" s="95">
        <f t="shared" si="3"/>
        <v>2.2727272727272729</v>
      </c>
      <c r="G10" s="169">
        <v>0.2</v>
      </c>
      <c r="H10" s="94">
        <f t="shared" si="4"/>
        <v>2.1052631578947367</v>
      </c>
      <c r="I10" s="155">
        <v>0.2</v>
      </c>
      <c r="J10" s="95">
        <f t="shared" si="5"/>
        <v>2.1739130434782612</v>
      </c>
      <c r="K10" s="169">
        <v>0.3</v>
      </c>
      <c r="L10" s="94">
        <f t="shared" si="6"/>
        <v>3.1914893617021276</v>
      </c>
      <c r="M10" s="155">
        <v>0.3</v>
      </c>
      <c r="N10" s="95">
        <f t="shared" si="7"/>
        <v>3.0612244897959178</v>
      </c>
      <c r="O10" s="169">
        <v>0.4</v>
      </c>
      <c r="P10" s="94">
        <f t="shared" si="8"/>
        <v>4.166666666666667</v>
      </c>
      <c r="Q10" s="155">
        <v>0.4</v>
      </c>
      <c r="R10" s="95">
        <f t="shared" si="9"/>
        <v>3.8834951456310676</v>
      </c>
      <c r="S10" s="169">
        <v>0.5</v>
      </c>
      <c r="T10" s="94">
        <f t="shared" si="10"/>
        <v>4.3859649122807012</v>
      </c>
      <c r="U10" s="155">
        <v>0.6</v>
      </c>
      <c r="V10" s="95">
        <f t="shared" si="11"/>
        <v>4.918032786885246</v>
      </c>
    </row>
    <row r="11" spans="1:22" customFormat="1" ht="15" customHeight="1" x14ac:dyDescent="0.2">
      <c r="B11" s="132" t="s">
        <v>52</v>
      </c>
      <c r="C11" s="169">
        <v>0.4</v>
      </c>
      <c r="D11" s="94">
        <f t="shared" si="2"/>
        <v>4.7058823529411766</v>
      </c>
      <c r="E11" s="155">
        <v>0.4</v>
      </c>
      <c r="F11" s="95">
        <f t="shared" si="3"/>
        <v>4.5454545454545459</v>
      </c>
      <c r="G11" s="169">
        <v>0.4</v>
      </c>
      <c r="H11" s="94">
        <f t="shared" si="4"/>
        <v>4.2105263157894735</v>
      </c>
      <c r="I11" s="155">
        <v>0.5</v>
      </c>
      <c r="J11" s="95">
        <f t="shared" si="5"/>
        <v>5.4347826086956523</v>
      </c>
      <c r="K11" s="169">
        <v>0.6</v>
      </c>
      <c r="L11" s="94">
        <f t="shared" si="6"/>
        <v>6.3829787234042552</v>
      </c>
      <c r="M11" s="155">
        <v>0.5</v>
      </c>
      <c r="N11" s="95">
        <f t="shared" si="7"/>
        <v>5.1020408163265296</v>
      </c>
      <c r="O11" s="169">
        <v>0.6</v>
      </c>
      <c r="P11" s="94">
        <f t="shared" si="8"/>
        <v>6.25</v>
      </c>
      <c r="Q11" s="155">
        <v>0.7</v>
      </c>
      <c r="R11" s="95">
        <f t="shared" si="9"/>
        <v>6.7961165048543686</v>
      </c>
      <c r="S11" s="169">
        <v>0.8</v>
      </c>
      <c r="T11" s="94">
        <f t="shared" si="10"/>
        <v>7.0175438596491224</v>
      </c>
      <c r="U11" s="155">
        <v>0.8</v>
      </c>
      <c r="V11" s="95">
        <f t="shared" si="11"/>
        <v>6.557377049180328</v>
      </c>
    </row>
    <row r="12" spans="1:22" customFormat="1" ht="15" customHeight="1" x14ac:dyDescent="0.2">
      <c r="B12" s="132" t="s">
        <v>144</v>
      </c>
      <c r="C12" s="169">
        <v>3.7</v>
      </c>
      <c r="D12" s="94">
        <f t="shared" si="2"/>
        <v>43.529411764705884</v>
      </c>
      <c r="E12" s="155">
        <v>3.7</v>
      </c>
      <c r="F12" s="95">
        <f t="shared" si="3"/>
        <v>42.04545454545454</v>
      </c>
      <c r="G12" s="169">
        <v>4.0999999999999996</v>
      </c>
      <c r="H12" s="94">
        <f t="shared" si="4"/>
        <v>43.157894736842103</v>
      </c>
      <c r="I12" s="155">
        <v>3.9</v>
      </c>
      <c r="J12" s="95">
        <f t="shared" si="5"/>
        <v>42.391304347826093</v>
      </c>
      <c r="K12" s="169">
        <v>4</v>
      </c>
      <c r="L12" s="94">
        <f t="shared" si="6"/>
        <v>42.553191489361701</v>
      </c>
      <c r="M12" s="155">
        <v>4.2</v>
      </c>
      <c r="N12" s="95">
        <f t="shared" si="7"/>
        <v>42.857142857142854</v>
      </c>
      <c r="O12" s="169">
        <v>3.8</v>
      </c>
      <c r="P12" s="94">
        <f t="shared" si="8"/>
        <v>39.583333333333329</v>
      </c>
      <c r="Q12" s="155">
        <v>4</v>
      </c>
      <c r="R12" s="95">
        <f t="shared" si="9"/>
        <v>38.834951456310677</v>
      </c>
      <c r="S12" s="169">
        <v>4.5</v>
      </c>
      <c r="T12" s="94">
        <f t="shared" si="10"/>
        <v>39.473684210526315</v>
      </c>
      <c r="U12" s="155">
        <v>4.5999999999999996</v>
      </c>
      <c r="V12" s="95">
        <f t="shared" si="11"/>
        <v>37.704918032786885</v>
      </c>
    </row>
    <row r="13" spans="1:22" customFormat="1" ht="15" customHeight="1" x14ac:dyDescent="0.2">
      <c r="B13" s="132" t="s">
        <v>94</v>
      </c>
      <c r="C13" s="169">
        <v>0.5</v>
      </c>
      <c r="D13" s="94">
        <f t="shared" si="2"/>
        <v>5.8823529411764701</v>
      </c>
      <c r="E13" s="155">
        <v>0.5</v>
      </c>
      <c r="F13" s="95">
        <f t="shared" si="3"/>
        <v>5.6818181818181817</v>
      </c>
      <c r="G13" s="169">
        <v>0.5</v>
      </c>
      <c r="H13" s="94">
        <f t="shared" si="4"/>
        <v>5.2631578947368416</v>
      </c>
      <c r="I13" s="155">
        <v>0.5</v>
      </c>
      <c r="J13" s="95">
        <f t="shared" si="5"/>
        <v>5.4347826086956523</v>
      </c>
      <c r="K13" s="169">
        <v>0.5</v>
      </c>
      <c r="L13" s="94">
        <f t="shared" si="6"/>
        <v>5.3191489361702127</v>
      </c>
      <c r="M13" s="155">
        <v>0.5</v>
      </c>
      <c r="N13" s="95">
        <f t="shared" si="7"/>
        <v>5.1020408163265296</v>
      </c>
      <c r="O13" s="169">
        <v>0.5</v>
      </c>
      <c r="P13" s="94">
        <f t="shared" si="8"/>
        <v>5.2083333333333339</v>
      </c>
      <c r="Q13" s="155">
        <v>0.5</v>
      </c>
      <c r="R13" s="95">
        <f t="shared" si="9"/>
        <v>4.8543689320388346</v>
      </c>
      <c r="S13" s="169">
        <v>0.6</v>
      </c>
      <c r="T13" s="94">
        <f t="shared" si="10"/>
        <v>5.2631578947368416</v>
      </c>
      <c r="U13" s="155">
        <v>0.6</v>
      </c>
      <c r="V13" s="95">
        <f t="shared" si="11"/>
        <v>4.918032786885246</v>
      </c>
    </row>
    <row r="14" spans="1:22" customFormat="1" ht="15" customHeight="1" thickBot="1" x14ac:dyDescent="0.25">
      <c r="B14" s="133" t="s">
        <v>49</v>
      </c>
      <c r="C14" s="170">
        <v>1.1000000000000001</v>
      </c>
      <c r="D14" s="98">
        <f t="shared" si="2"/>
        <v>12.941176470588237</v>
      </c>
      <c r="E14" s="156">
        <v>1.1000000000000001</v>
      </c>
      <c r="F14" s="99">
        <f t="shared" si="3"/>
        <v>12.5</v>
      </c>
      <c r="G14" s="170">
        <v>1.2</v>
      </c>
      <c r="H14" s="98">
        <f t="shared" si="4"/>
        <v>12.631578947368421</v>
      </c>
      <c r="I14" s="156">
        <v>1.3</v>
      </c>
      <c r="J14" s="99">
        <f t="shared" si="5"/>
        <v>14.130434782608697</v>
      </c>
      <c r="K14" s="170">
        <v>1.4</v>
      </c>
      <c r="L14" s="98">
        <f t="shared" si="6"/>
        <v>14.893617021276595</v>
      </c>
      <c r="M14" s="156">
        <v>1.3</v>
      </c>
      <c r="N14" s="99">
        <f t="shared" si="7"/>
        <v>13.26530612244898</v>
      </c>
      <c r="O14" s="170">
        <v>1.4</v>
      </c>
      <c r="P14" s="98">
        <f t="shared" si="8"/>
        <v>14.583333333333334</v>
      </c>
      <c r="Q14" s="156">
        <v>1.5</v>
      </c>
      <c r="R14" s="99">
        <f t="shared" si="9"/>
        <v>14.563106796116504</v>
      </c>
      <c r="S14" s="170">
        <v>1.5</v>
      </c>
      <c r="T14" s="98">
        <f t="shared" si="10"/>
        <v>13.157894736842104</v>
      </c>
      <c r="U14" s="156">
        <v>1.7</v>
      </c>
      <c r="V14" s="99">
        <f t="shared" si="11"/>
        <v>13.934426229508198</v>
      </c>
    </row>
    <row r="15" spans="1:22" customFormat="1" ht="15" customHeight="1" x14ac:dyDescent="0.2">
      <c r="B15" s="1"/>
      <c r="C15" s="1"/>
      <c r="D15" s="1"/>
      <c r="E15" s="1"/>
      <c r="F15" s="1"/>
      <c r="G15" s="1"/>
      <c r="H15" s="1"/>
      <c r="I15" s="1"/>
      <c r="J15" s="30"/>
      <c r="K15" s="2"/>
      <c r="L15" s="2"/>
      <c r="M15" s="2"/>
      <c r="N15" s="2"/>
    </row>
    <row r="16" spans="1:22" customFormat="1" ht="15" customHeight="1" x14ac:dyDescent="0.2">
      <c r="A16" s="10" t="s">
        <v>11</v>
      </c>
      <c r="B16" s="235" t="s">
        <v>139</v>
      </c>
      <c r="C16" s="236"/>
      <c r="D16" s="236"/>
      <c r="E16" s="236"/>
      <c r="F16" s="75"/>
    </row>
    <row r="17" spans="1:10" customFormat="1" ht="15" customHeight="1" x14ac:dyDescent="0.2">
      <c r="A17" s="13" t="s">
        <v>12</v>
      </c>
      <c r="B17" s="227" t="s">
        <v>137</v>
      </c>
      <c r="C17" s="228"/>
      <c r="D17" s="228"/>
      <c r="E17" s="228"/>
      <c r="F17" s="228"/>
      <c r="G17" s="21"/>
    </row>
    <row r="18" spans="1:10" customFormat="1" ht="15" customHeight="1" x14ac:dyDescent="0.2">
      <c r="A18" s="11" t="s">
        <v>13</v>
      </c>
      <c r="B18" s="72" t="s">
        <v>138</v>
      </c>
      <c r="C18" s="73"/>
      <c r="D18" s="80"/>
      <c r="E18" s="80"/>
      <c r="F18" s="80"/>
      <c r="G18" s="21"/>
    </row>
    <row r="19" spans="1:10" customFormat="1" ht="15" customHeight="1" x14ac:dyDescent="0.2">
      <c r="J19" s="31"/>
    </row>
    <row r="20" spans="1:10" customFormat="1" ht="15" customHeight="1" x14ac:dyDescent="0.2">
      <c r="J20" s="31"/>
    </row>
    <row r="21" spans="1:10" customFormat="1" ht="15" customHeight="1" x14ac:dyDescent="0.2">
      <c r="J21" s="31"/>
    </row>
    <row r="22" spans="1:10" customFormat="1" ht="15" customHeight="1" x14ac:dyDescent="0.2">
      <c r="J22" s="31"/>
    </row>
    <row r="23" spans="1:10" customFormat="1" ht="15" customHeight="1" x14ac:dyDescent="0.2">
      <c r="J23" s="31"/>
    </row>
    <row r="24" spans="1:10" customFormat="1" ht="15" customHeight="1" x14ac:dyDescent="0.2">
      <c r="J24" s="31"/>
    </row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spans="10:10" customFormat="1" ht="15" customHeight="1" x14ac:dyDescent="0.2"/>
    <row r="34" spans="10:10" customFormat="1" ht="15" customHeight="1" x14ac:dyDescent="0.2"/>
    <row r="35" spans="10:10" customFormat="1" ht="15" customHeight="1" x14ac:dyDescent="0.2"/>
    <row r="36" spans="10:10" customFormat="1" ht="15" customHeight="1" x14ac:dyDescent="0.2"/>
    <row r="37" spans="10:10" customFormat="1" ht="15" customHeight="1" x14ac:dyDescent="0.2">
      <c r="J37" s="31"/>
    </row>
    <row r="38" spans="10:10" customFormat="1" ht="15" customHeight="1" x14ac:dyDescent="0.2">
      <c r="J38" s="31"/>
    </row>
    <row r="39" spans="10:10" customFormat="1" ht="15" customHeight="1" x14ac:dyDescent="0.2">
      <c r="J39" s="31"/>
    </row>
    <row r="40" spans="10:10" customFormat="1" ht="15" customHeight="1" x14ac:dyDescent="0.2">
      <c r="J40" s="31"/>
    </row>
    <row r="41" spans="10:10" customFormat="1" ht="15" customHeight="1" x14ac:dyDescent="0.2">
      <c r="J41" s="31"/>
    </row>
    <row r="42" spans="10:10" customFormat="1" ht="15" customHeight="1" x14ac:dyDescent="0.2">
      <c r="J42" s="31"/>
    </row>
    <row r="43" spans="10:10" customFormat="1" ht="15" customHeight="1" x14ac:dyDescent="0.2">
      <c r="J43" s="31"/>
    </row>
    <row r="44" spans="10:10" customFormat="1" ht="15" customHeight="1" x14ac:dyDescent="0.2">
      <c r="J44" s="31"/>
    </row>
    <row r="45" spans="10:10" customFormat="1" ht="15" customHeight="1" x14ac:dyDescent="0.2">
      <c r="J45" s="31"/>
    </row>
    <row r="46" spans="10:10" customFormat="1" ht="15" customHeight="1" x14ac:dyDescent="0.2">
      <c r="J46" s="31"/>
    </row>
    <row r="47" spans="10:10" customFormat="1" ht="15" customHeight="1" x14ac:dyDescent="0.2">
      <c r="J47" s="31"/>
    </row>
    <row r="48" spans="10:10" customFormat="1" ht="15" customHeight="1" x14ac:dyDescent="0.2">
      <c r="J48" s="31"/>
    </row>
    <row r="49" spans="1:13" ht="15" customHeight="1" x14ac:dyDescent="0.2">
      <c r="A49"/>
      <c r="B49"/>
      <c r="C49"/>
      <c r="D49"/>
      <c r="E49"/>
      <c r="F49"/>
      <c r="G49"/>
      <c r="H49"/>
      <c r="I49"/>
      <c r="J49" s="31"/>
      <c r="K49"/>
      <c r="L49"/>
      <c r="M49"/>
    </row>
    <row r="50" spans="1:13" ht="15" customHeight="1" x14ac:dyDescent="0.2">
      <c r="A50"/>
      <c r="B50"/>
      <c r="C50"/>
      <c r="D50"/>
      <c r="E50"/>
      <c r="F50"/>
      <c r="G50"/>
      <c r="H50"/>
      <c r="I50"/>
      <c r="J50" s="31"/>
      <c r="K50"/>
      <c r="L50"/>
      <c r="M50"/>
    </row>
    <row r="51" spans="1:13" ht="15" customHeight="1" x14ac:dyDescent="0.2">
      <c r="A51"/>
      <c r="B51"/>
      <c r="C51"/>
      <c r="D51"/>
      <c r="E51"/>
      <c r="F51"/>
      <c r="G51"/>
      <c r="H51"/>
      <c r="I51"/>
      <c r="J51" s="31"/>
      <c r="K51"/>
      <c r="L51"/>
      <c r="M51"/>
    </row>
    <row r="52" spans="1:13" ht="15" customHeight="1" x14ac:dyDescent="0.2">
      <c r="A52"/>
      <c r="B52"/>
      <c r="C52"/>
      <c r="D52"/>
      <c r="E52"/>
      <c r="F52"/>
      <c r="G52"/>
      <c r="H52"/>
      <c r="I52"/>
      <c r="J52" s="31"/>
      <c r="K52"/>
      <c r="L52"/>
      <c r="M52"/>
    </row>
    <row r="53" spans="1:13" ht="15" customHeight="1" x14ac:dyDescent="0.2">
      <c r="A53"/>
      <c r="B53"/>
      <c r="C53"/>
      <c r="D53"/>
      <c r="E53"/>
      <c r="F53"/>
      <c r="G53"/>
      <c r="H53"/>
      <c r="I53"/>
      <c r="J53" s="31"/>
      <c r="K53"/>
      <c r="L53"/>
      <c r="M53"/>
    </row>
  </sheetData>
  <mergeCells count="14">
    <mergeCell ref="B2:N2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B17:F17"/>
    <mergeCell ref="B16:E16"/>
  </mergeCells>
  <hyperlinks>
    <hyperlink ref="C1" location="Indice!A1" display="[índice Ç]" xr:uid="{00000000-0004-0000-0F00-000000000000}"/>
    <hyperlink ref="B18" r:id="rId1" xr:uid="{00000000-0004-0000-0F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3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30.83203125" style="1" customWidth="1"/>
    <col min="3" max="9" width="10.83203125" style="1" customWidth="1"/>
    <col min="10" max="10" width="10.83203125" style="30" customWidth="1"/>
    <col min="11" max="22" width="10.83203125" style="2" customWidth="1"/>
    <col min="23" max="23" width="14.83203125" style="2" customWidth="1"/>
    <col min="24" max="16384" width="12.83203125" style="2"/>
  </cols>
  <sheetData>
    <row r="1" spans="1:14" ht="30" customHeight="1" x14ac:dyDescent="0.2">
      <c r="A1" s="3"/>
      <c r="B1" s="4"/>
      <c r="C1" s="7" t="s">
        <v>62</v>
      </c>
      <c r="D1" s="4"/>
      <c r="E1" s="4"/>
      <c r="F1" s="4"/>
      <c r="G1" s="4"/>
      <c r="H1" s="4"/>
      <c r="I1" s="4"/>
      <c r="J1" s="5"/>
      <c r="K1" s="6"/>
      <c r="L1" s="6"/>
      <c r="M1" s="6"/>
      <c r="N1" s="7"/>
    </row>
    <row r="2" spans="1:14" ht="30" customHeight="1" thickBot="1" x14ac:dyDescent="0.25">
      <c r="B2" s="229" t="s">
        <v>125</v>
      </c>
      <c r="C2" s="229"/>
      <c r="D2" s="229"/>
      <c r="E2" s="229"/>
      <c r="F2" s="229"/>
      <c r="G2" s="229"/>
      <c r="H2" s="229"/>
      <c r="I2" s="244"/>
      <c r="J2" s="244"/>
      <c r="K2" s="258"/>
      <c r="L2" s="258"/>
      <c r="M2" s="258"/>
      <c r="N2" s="258"/>
    </row>
    <row r="3" spans="1:14" customFormat="1" ht="30" customHeight="1" x14ac:dyDescent="0.2">
      <c r="B3" s="250" t="s">
        <v>2</v>
      </c>
      <c r="C3" s="242" t="s">
        <v>0</v>
      </c>
      <c r="D3" s="263"/>
      <c r="E3" s="242" t="s">
        <v>97</v>
      </c>
      <c r="F3" s="263"/>
      <c r="G3" s="242" t="s">
        <v>98</v>
      </c>
      <c r="H3" s="246"/>
      <c r="I3" s="242" t="s">
        <v>99</v>
      </c>
      <c r="J3" s="246"/>
      <c r="K3" s="29"/>
      <c r="L3" s="29"/>
      <c r="M3" s="29"/>
      <c r="N3" s="29"/>
    </row>
    <row r="4" spans="1:14" customFormat="1" ht="30" customHeight="1" x14ac:dyDescent="0.2">
      <c r="B4" s="251"/>
      <c r="C4" s="49" t="s">
        <v>44</v>
      </c>
      <c r="D4" s="206" t="s">
        <v>45</v>
      </c>
      <c r="E4" s="49" t="s">
        <v>44</v>
      </c>
      <c r="F4" s="206" t="s">
        <v>45</v>
      </c>
      <c r="G4" s="49" t="s">
        <v>44</v>
      </c>
      <c r="H4" s="53" t="s">
        <v>45</v>
      </c>
      <c r="I4" s="49" t="s">
        <v>44</v>
      </c>
      <c r="J4" s="53" t="s">
        <v>45</v>
      </c>
    </row>
    <row r="5" spans="1:14" customFormat="1" ht="15" customHeight="1" x14ac:dyDescent="0.2">
      <c r="B5" s="208">
        <v>2010</v>
      </c>
      <c r="C5" s="167">
        <v>8.5</v>
      </c>
      <c r="D5" s="209">
        <v>100</v>
      </c>
      <c r="E5" s="167">
        <v>3.9</v>
      </c>
      <c r="F5" s="64">
        <v>45.882352941176471</v>
      </c>
      <c r="G5" s="167">
        <v>4.5999999999999996</v>
      </c>
      <c r="H5" s="68">
        <v>54.117647058823529</v>
      </c>
      <c r="I5" s="167">
        <v>0</v>
      </c>
      <c r="J5" s="68">
        <v>0</v>
      </c>
    </row>
    <row r="6" spans="1:14" customFormat="1" ht="15" customHeight="1" x14ac:dyDescent="0.2">
      <c r="B6" s="114">
        <v>2011</v>
      </c>
      <c r="C6" s="169">
        <v>8.8000000000000007</v>
      </c>
      <c r="D6" s="210">
        <v>100</v>
      </c>
      <c r="E6" s="169">
        <v>3.8</v>
      </c>
      <c r="F6" s="94">
        <v>43.18181818181818</v>
      </c>
      <c r="G6" s="169">
        <v>5</v>
      </c>
      <c r="H6" s="95">
        <v>56.818181818181813</v>
      </c>
      <c r="I6" s="169">
        <v>0</v>
      </c>
      <c r="J6" s="95">
        <v>0</v>
      </c>
    </row>
    <row r="7" spans="1:14" customFormat="1" ht="15" customHeight="1" x14ac:dyDescent="0.2">
      <c r="B7" s="114">
        <v>2012</v>
      </c>
      <c r="C7" s="169">
        <v>9.5</v>
      </c>
      <c r="D7" s="210">
        <v>100</v>
      </c>
      <c r="E7" s="169">
        <v>4</v>
      </c>
      <c r="F7" s="94">
        <v>42.105263157894733</v>
      </c>
      <c r="G7" s="169">
        <v>5.4</v>
      </c>
      <c r="H7" s="95">
        <v>56.84210526315789</v>
      </c>
      <c r="I7" s="169">
        <v>0.1</v>
      </c>
      <c r="J7" s="95">
        <v>1.0526315789473684</v>
      </c>
    </row>
    <row r="8" spans="1:14" customFormat="1" ht="15" customHeight="1" x14ac:dyDescent="0.2">
      <c r="B8" s="114">
        <v>2013</v>
      </c>
      <c r="C8" s="169">
        <v>9.1999999999999993</v>
      </c>
      <c r="D8" s="210">
        <v>100</v>
      </c>
      <c r="E8" s="169">
        <v>4.0999999999999996</v>
      </c>
      <c r="F8" s="94">
        <v>44.565217391304344</v>
      </c>
      <c r="G8" s="169">
        <v>5.0999999999999996</v>
      </c>
      <c r="H8" s="95">
        <v>55.434782608695656</v>
      </c>
      <c r="I8" s="169">
        <v>0</v>
      </c>
      <c r="J8" s="95">
        <v>0</v>
      </c>
    </row>
    <row r="9" spans="1:14" customFormat="1" ht="15" customHeight="1" x14ac:dyDescent="0.2">
      <c r="B9" s="114">
        <v>2014</v>
      </c>
      <c r="C9" s="169">
        <v>9.4</v>
      </c>
      <c r="D9" s="210">
        <v>100</v>
      </c>
      <c r="E9" s="169">
        <v>4.1500000000000004</v>
      </c>
      <c r="F9" s="94">
        <v>44.148936170212764</v>
      </c>
      <c r="G9" s="169">
        <v>5.05</v>
      </c>
      <c r="H9" s="95">
        <v>53.723404255319139</v>
      </c>
      <c r="I9" s="169">
        <v>0.2</v>
      </c>
      <c r="J9" s="95">
        <v>2.1276595744680851</v>
      </c>
      <c r="K9" s="2"/>
      <c r="L9" s="2"/>
      <c r="M9" s="2"/>
      <c r="N9" s="2"/>
    </row>
    <row r="10" spans="1:14" customFormat="1" ht="15" customHeight="1" x14ac:dyDescent="0.2">
      <c r="A10" s="2"/>
      <c r="B10" s="114">
        <v>2015</v>
      </c>
      <c r="C10" s="169">
        <v>9.8000000000000007</v>
      </c>
      <c r="D10" s="210">
        <v>100</v>
      </c>
      <c r="E10" s="169">
        <v>4.4000000000000004</v>
      </c>
      <c r="F10" s="94">
        <v>44.897959183673471</v>
      </c>
      <c r="G10" s="169">
        <v>5.2</v>
      </c>
      <c r="H10" s="95">
        <v>53.061224489795919</v>
      </c>
      <c r="I10" s="169">
        <v>0.2</v>
      </c>
      <c r="J10" s="95">
        <v>2.0408163265306123</v>
      </c>
    </row>
    <row r="11" spans="1:14" customFormat="1" ht="15" customHeight="1" x14ac:dyDescent="0.2">
      <c r="A11" s="2"/>
      <c r="B11" s="114">
        <v>2016</v>
      </c>
      <c r="C11" s="169">
        <v>9.6</v>
      </c>
      <c r="D11" s="210">
        <v>100</v>
      </c>
      <c r="E11" s="169">
        <v>4.4000000000000004</v>
      </c>
      <c r="F11" s="94">
        <v>45.833333333333336</v>
      </c>
      <c r="G11" s="169">
        <v>5.0999999999999996</v>
      </c>
      <c r="H11" s="95">
        <v>53.125</v>
      </c>
      <c r="I11" s="169">
        <v>0.1</v>
      </c>
      <c r="J11" s="95">
        <v>1.0416666666666667</v>
      </c>
    </row>
    <row r="12" spans="1:14" customFormat="1" ht="15" customHeight="1" x14ac:dyDescent="0.2">
      <c r="A12" s="2"/>
      <c r="B12" s="114">
        <v>2017</v>
      </c>
      <c r="C12" s="169">
        <v>10.3</v>
      </c>
      <c r="D12" s="210">
        <v>100</v>
      </c>
      <c r="E12" s="169">
        <v>4.9000000000000004</v>
      </c>
      <c r="F12" s="94">
        <v>47.572815533980581</v>
      </c>
      <c r="G12" s="169">
        <v>5.3</v>
      </c>
      <c r="H12" s="95">
        <v>51.456310679611647</v>
      </c>
      <c r="I12" s="169">
        <v>0.1</v>
      </c>
      <c r="J12" s="95">
        <v>0.97087378640776689</v>
      </c>
    </row>
    <row r="13" spans="1:14" customFormat="1" ht="15" customHeight="1" x14ac:dyDescent="0.2">
      <c r="B13" s="114">
        <v>2018</v>
      </c>
      <c r="C13" s="169">
        <v>11.4</v>
      </c>
      <c r="D13" s="210">
        <v>100</v>
      </c>
      <c r="E13" s="169">
        <v>5.7</v>
      </c>
      <c r="F13" s="94">
        <v>50</v>
      </c>
      <c r="G13" s="169">
        <v>5.6</v>
      </c>
      <c r="H13" s="95">
        <v>49.122807017543856</v>
      </c>
      <c r="I13" s="169">
        <v>0.1</v>
      </c>
      <c r="J13" s="95">
        <v>0.8771929824561403</v>
      </c>
    </row>
    <row r="14" spans="1:14" customFormat="1" ht="15" customHeight="1" thickBot="1" x14ac:dyDescent="0.25">
      <c r="B14" s="186">
        <v>2019</v>
      </c>
      <c r="C14" s="170">
        <v>12.2</v>
      </c>
      <c r="D14" s="211">
        <v>100</v>
      </c>
      <c r="E14" s="170">
        <v>6.2</v>
      </c>
      <c r="F14" s="98">
        <v>50.819672131147541</v>
      </c>
      <c r="G14" s="170">
        <v>5.9</v>
      </c>
      <c r="H14" s="99">
        <v>48.360655737704924</v>
      </c>
      <c r="I14" s="170">
        <v>0.1</v>
      </c>
      <c r="J14" s="99">
        <v>0.81967213114754101</v>
      </c>
    </row>
    <row r="15" spans="1:14" customFormat="1" ht="15" customHeight="1" x14ac:dyDescent="0.2">
      <c r="J15" s="31"/>
    </row>
    <row r="16" spans="1:14" customFormat="1" ht="15" customHeight="1" x14ac:dyDescent="0.2">
      <c r="A16" s="10" t="s">
        <v>11</v>
      </c>
      <c r="B16" s="235" t="s">
        <v>139</v>
      </c>
      <c r="C16" s="235"/>
      <c r="D16" s="235"/>
      <c r="E16" s="235"/>
      <c r="F16" s="205"/>
      <c r="J16" s="31"/>
    </row>
    <row r="17" spans="1:10" customFormat="1" ht="15" customHeight="1" x14ac:dyDescent="0.2">
      <c r="A17" s="13" t="s">
        <v>12</v>
      </c>
      <c r="B17" s="227" t="s">
        <v>137</v>
      </c>
      <c r="C17" s="227"/>
      <c r="D17" s="227"/>
      <c r="E17" s="227"/>
      <c r="F17" s="227"/>
      <c r="J17" s="31"/>
    </row>
    <row r="18" spans="1:10" customFormat="1" ht="15" customHeight="1" x14ac:dyDescent="0.2">
      <c r="A18" s="11" t="s">
        <v>13</v>
      </c>
      <c r="B18" s="230" t="s">
        <v>138</v>
      </c>
      <c r="C18" s="230"/>
      <c r="D18" s="230"/>
      <c r="E18" s="80"/>
      <c r="F18" s="80"/>
    </row>
    <row r="19" spans="1:10" customFormat="1" ht="15" customHeight="1" x14ac:dyDescent="0.2">
      <c r="A19" s="11"/>
    </row>
    <row r="20" spans="1:10" customFormat="1" ht="15" customHeight="1" x14ac:dyDescent="0.2"/>
    <row r="21" spans="1:10" customFormat="1" ht="15" customHeight="1" x14ac:dyDescent="0.2"/>
    <row r="22" spans="1:10" customFormat="1" ht="15" customHeight="1" x14ac:dyDescent="0.2"/>
    <row r="23" spans="1:10" customFormat="1" ht="15" customHeight="1" x14ac:dyDescent="0.2"/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>
      <c r="J30" s="31"/>
    </row>
    <row r="31" spans="1:10" customFormat="1" ht="15" customHeight="1" x14ac:dyDescent="0.2">
      <c r="B31" s="1"/>
      <c r="C31" s="1"/>
      <c r="D31" s="1"/>
      <c r="E31" s="1"/>
      <c r="F31" s="1"/>
      <c r="J31" s="31"/>
    </row>
    <row r="32" spans="1:10" customFormat="1" ht="15" customHeight="1" x14ac:dyDescent="0.2">
      <c r="B32" s="1"/>
      <c r="C32" s="1"/>
      <c r="D32" s="1"/>
      <c r="E32" s="1"/>
      <c r="F32" s="1"/>
      <c r="J32" s="31"/>
    </row>
    <row r="33" spans="2:22" customFormat="1" ht="15" customHeight="1" x14ac:dyDescent="0.2">
      <c r="B33" s="1"/>
      <c r="C33" s="1"/>
      <c r="D33" s="1"/>
      <c r="E33" s="1"/>
      <c r="F33" s="1"/>
      <c r="J33" s="31"/>
    </row>
    <row r="34" spans="2:22" customFormat="1" ht="15" customHeight="1" x14ac:dyDescent="0.2">
      <c r="J34" s="31"/>
    </row>
    <row r="35" spans="2:22" customFormat="1" ht="15" customHeight="1" x14ac:dyDescent="0.2">
      <c r="J35" s="31"/>
    </row>
    <row r="36" spans="2:22" customFormat="1" ht="15" customHeight="1" x14ac:dyDescent="0.2">
      <c r="J36" s="31"/>
    </row>
    <row r="37" spans="2:22" customFormat="1" ht="15" customHeight="1" x14ac:dyDescent="0.2">
      <c r="J37" s="31"/>
    </row>
    <row r="38" spans="2:22" customFormat="1" ht="15" customHeight="1" x14ac:dyDescent="0.2">
      <c r="J38" s="31"/>
    </row>
    <row r="39" spans="2:22" customFormat="1" ht="15" customHeight="1" x14ac:dyDescent="0.2">
      <c r="J39" s="31"/>
    </row>
    <row r="40" spans="2:22" customFormat="1" ht="15" customHeight="1" x14ac:dyDescent="0.2">
      <c r="J40" s="31"/>
    </row>
    <row r="41" spans="2:22" customFormat="1" ht="15" customHeight="1" x14ac:dyDescent="0.2">
      <c r="B41" s="1"/>
      <c r="C41" s="1"/>
      <c r="D41" s="1"/>
      <c r="E41" s="1"/>
      <c r="F41" s="1"/>
      <c r="G41" s="1"/>
      <c r="H41" s="1"/>
      <c r="I41" s="1"/>
      <c r="J41" s="3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customFormat="1" ht="15" customHeight="1" x14ac:dyDescent="0.2">
      <c r="B42" s="1"/>
      <c r="C42" s="1"/>
      <c r="D42" s="1"/>
      <c r="E42" s="1"/>
      <c r="F42" s="1"/>
      <c r="G42" s="1"/>
      <c r="H42" s="1"/>
      <c r="I42" s="1"/>
      <c r="J42" s="3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customFormat="1" ht="15" customHeight="1" x14ac:dyDescent="0.2">
      <c r="B43" s="1"/>
      <c r="C43" s="1"/>
      <c r="D43" s="1"/>
      <c r="E43" s="1"/>
      <c r="F43" s="1"/>
      <c r="G43" s="1"/>
      <c r="H43" s="1"/>
      <c r="I43" s="1"/>
      <c r="J43" s="3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customFormat="1" ht="15" customHeight="1" x14ac:dyDescent="0.2">
      <c r="B44" s="1"/>
      <c r="C44" s="1"/>
      <c r="D44" s="1"/>
      <c r="E44" s="1"/>
      <c r="F44" s="1"/>
      <c r="G44" s="1"/>
      <c r="H44" s="1"/>
      <c r="I44" s="1"/>
      <c r="J44" s="3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customFormat="1" ht="15" customHeight="1" x14ac:dyDescent="0.2">
      <c r="B45" s="1"/>
      <c r="C45" s="1"/>
      <c r="D45" s="1"/>
      <c r="E45" s="1"/>
      <c r="F45" s="1"/>
      <c r="G45" s="1"/>
      <c r="H45" s="1"/>
      <c r="I45" s="1"/>
      <c r="J45" s="3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2:22" customFormat="1" ht="15" customHeight="1" x14ac:dyDescent="0.2">
      <c r="B46" s="1"/>
      <c r="C46" s="1"/>
      <c r="D46" s="1"/>
      <c r="E46" s="1"/>
      <c r="F46" s="1"/>
      <c r="G46" s="1"/>
      <c r="H46" s="1"/>
      <c r="I46" s="1"/>
      <c r="J46" s="3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2:22" customFormat="1" ht="15" customHeight="1" x14ac:dyDescent="0.2">
      <c r="B47" s="1"/>
      <c r="C47" s="1"/>
      <c r="D47" s="1"/>
      <c r="E47" s="1"/>
      <c r="F47" s="1"/>
      <c r="G47" s="1"/>
      <c r="H47" s="1"/>
      <c r="I47" s="1"/>
      <c r="J47" s="3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9" spans="2:12" ht="15" customHeight="1" thickBot="1" x14ac:dyDescent="0.25"/>
    <row r="50" spans="2:12" ht="15" customHeight="1" x14ac:dyDescent="0.2">
      <c r="B50" s="84"/>
      <c r="C50" s="46">
        <v>2010</v>
      </c>
      <c r="D50" s="46">
        <v>2011</v>
      </c>
      <c r="E50" s="46">
        <v>2012</v>
      </c>
      <c r="F50" s="46">
        <v>2013</v>
      </c>
      <c r="G50" s="46">
        <v>2014</v>
      </c>
      <c r="H50" s="46">
        <v>2015</v>
      </c>
      <c r="I50" s="46">
        <v>2016</v>
      </c>
      <c r="J50" s="46">
        <v>2017</v>
      </c>
      <c r="K50" s="46">
        <v>2018</v>
      </c>
      <c r="L50" s="46">
        <v>2019</v>
      </c>
    </row>
    <row r="51" spans="2:12" ht="15" customHeight="1" x14ac:dyDescent="0.2">
      <c r="B51" s="56" t="s">
        <v>97</v>
      </c>
      <c r="C51" s="44">
        <v>45.882352941176471</v>
      </c>
      <c r="D51" s="44">
        <v>43.18181818181818</v>
      </c>
      <c r="E51" s="44">
        <v>42.105263157894733</v>
      </c>
      <c r="F51" s="44">
        <v>44.565217391304344</v>
      </c>
      <c r="G51" s="44">
        <v>44.148936170212764</v>
      </c>
      <c r="H51" s="44">
        <v>44.897959183673471</v>
      </c>
      <c r="I51" s="44">
        <v>45.833333333333336</v>
      </c>
      <c r="J51" s="44">
        <v>47.572815533980581</v>
      </c>
      <c r="K51" s="44">
        <v>50</v>
      </c>
      <c r="L51" s="44">
        <v>50.819672131147541</v>
      </c>
    </row>
    <row r="52" spans="2:12" ht="15" customHeight="1" x14ac:dyDescent="0.2">
      <c r="B52" s="63" t="s">
        <v>98</v>
      </c>
      <c r="C52" s="61">
        <v>54.117647058823529</v>
      </c>
      <c r="D52" s="61">
        <v>56.818181818181813</v>
      </c>
      <c r="E52" s="61">
        <v>56.84210526315789</v>
      </c>
      <c r="F52" s="61">
        <v>55.434782608695656</v>
      </c>
      <c r="G52" s="61">
        <v>53.723404255319139</v>
      </c>
      <c r="H52" s="61">
        <v>53.061224489795919</v>
      </c>
      <c r="I52" s="61">
        <v>53.125</v>
      </c>
      <c r="J52" s="61">
        <v>51.456310679611647</v>
      </c>
      <c r="K52" s="61">
        <v>49.122807017543856</v>
      </c>
      <c r="L52" s="61">
        <v>48.360655737704924</v>
      </c>
    </row>
    <row r="53" spans="2:12" ht="15" customHeight="1" x14ac:dyDescent="0.2">
      <c r="B53" s="1" t="s">
        <v>99</v>
      </c>
      <c r="C53" s="61">
        <v>0</v>
      </c>
      <c r="D53" s="61">
        <v>0</v>
      </c>
      <c r="E53" s="61">
        <v>1.0526315789473684</v>
      </c>
      <c r="F53" s="61">
        <v>0</v>
      </c>
      <c r="G53" s="61">
        <v>2.1276595744680851</v>
      </c>
      <c r="H53" s="61">
        <v>2.0408163265306123</v>
      </c>
      <c r="I53" s="61">
        <v>1.0416666666666667</v>
      </c>
      <c r="J53" s="61">
        <v>0.97087378640776689</v>
      </c>
      <c r="K53" s="61">
        <v>0.8771929824561403</v>
      </c>
      <c r="L53" s="61">
        <v>0.81967213114754101</v>
      </c>
    </row>
  </sheetData>
  <mergeCells count="9">
    <mergeCell ref="B17:F17"/>
    <mergeCell ref="B16:E16"/>
    <mergeCell ref="B18:D18"/>
    <mergeCell ref="B2:N2"/>
    <mergeCell ref="B3:B4"/>
    <mergeCell ref="C3:D3"/>
    <mergeCell ref="E3:F3"/>
    <mergeCell ref="G3:H3"/>
    <mergeCell ref="I3:J3"/>
  </mergeCells>
  <hyperlinks>
    <hyperlink ref="C1" location="Indice!A1" display="[índice Ç]" xr:uid="{00000000-0004-0000-1000-000000000000}"/>
    <hyperlink ref="B18" r:id="rId1" xr:uid="{00000000-0004-0000-10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9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5" width="21.83203125" style="2" customWidth="1"/>
    <col min="13" max="16384" width="12.83203125" style="2"/>
  </cols>
  <sheetData>
    <row r="1" spans="1:12" ht="30" customHeight="1" x14ac:dyDescent="0.2">
      <c r="A1" s="3"/>
      <c r="B1" s="4"/>
      <c r="C1" s="7" t="s">
        <v>62</v>
      </c>
      <c r="D1" s="5"/>
      <c r="E1" s="7"/>
      <c r="I1" s="2"/>
      <c r="J1" s="2"/>
      <c r="K1" s="2"/>
      <c r="L1" s="2"/>
    </row>
    <row r="2" spans="1:12" ht="45" customHeight="1" thickBot="1" x14ac:dyDescent="0.25">
      <c r="B2" s="229" t="s">
        <v>103</v>
      </c>
      <c r="C2" s="245"/>
      <c r="D2" s="245"/>
      <c r="E2" s="245"/>
    </row>
    <row r="3" spans="1:12" ht="30" customHeight="1" x14ac:dyDescent="0.2">
      <c r="A3"/>
      <c r="B3" s="237" t="s">
        <v>2</v>
      </c>
      <c r="C3" s="231" t="s">
        <v>54</v>
      </c>
      <c r="D3" s="242" t="s">
        <v>104</v>
      </c>
      <c r="E3" s="246"/>
    </row>
    <row r="4" spans="1:12" ht="30" customHeight="1" x14ac:dyDescent="0.2">
      <c r="A4"/>
      <c r="B4" s="238"/>
      <c r="C4" s="247"/>
      <c r="D4" s="49" t="s">
        <v>55</v>
      </c>
      <c r="E4" s="53" t="s">
        <v>53</v>
      </c>
    </row>
    <row r="5" spans="1:12" customFormat="1" ht="15" customHeight="1" x14ac:dyDescent="0.2">
      <c r="B5" s="106">
        <v>2000</v>
      </c>
      <c r="C5" s="134">
        <v>3458.12</v>
      </c>
      <c r="D5" s="135">
        <v>15.67</v>
      </c>
      <c r="E5" s="128">
        <f t="shared" ref="E5:E25" si="0">D5/C5*100</f>
        <v>0.45313638624454911</v>
      </c>
    </row>
    <row r="6" spans="1:12" customFormat="1" ht="15" customHeight="1" x14ac:dyDescent="0.2">
      <c r="B6" s="110">
        <v>2001</v>
      </c>
      <c r="C6" s="136">
        <v>3736.82</v>
      </c>
      <c r="D6" s="137">
        <v>17.170000000000002</v>
      </c>
      <c r="E6" s="129">
        <f t="shared" si="0"/>
        <v>0.45948159129955413</v>
      </c>
    </row>
    <row r="7" spans="1:12" customFormat="1" ht="15" customHeight="1" x14ac:dyDescent="0.2">
      <c r="A7" s="2"/>
      <c r="B7" s="110">
        <v>2002</v>
      </c>
      <c r="C7" s="136">
        <v>2817.88</v>
      </c>
      <c r="D7" s="137">
        <v>18.5</v>
      </c>
      <c r="E7" s="129">
        <f t="shared" si="0"/>
        <v>0.65652192428350387</v>
      </c>
    </row>
    <row r="8" spans="1:12" customFormat="1" ht="15" customHeight="1" x14ac:dyDescent="0.2">
      <c r="A8" s="2"/>
      <c r="B8" s="110">
        <v>2003</v>
      </c>
      <c r="C8" s="136">
        <v>2433.7800000000002</v>
      </c>
      <c r="D8" s="137">
        <v>15.53</v>
      </c>
      <c r="E8" s="129">
        <f t="shared" si="0"/>
        <v>0.63810204702150553</v>
      </c>
    </row>
    <row r="9" spans="1:12" customFormat="1" ht="15" customHeight="1" x14ac:dyDescent="0.2">
      <c r="A9" s="2"/>
      <c r="B9" s="110">
        <v>2004</v>
      </c>
      <c r="C9" s="136">
        <v>2442.16</v>
      </c>
      <c r="D9" s="137">
        <v>13.5</v>
      </c>
      <c r="E9" s="129">
        <f t="shared" si="0"/>
        <v>0.55278933403216834</v>
      </c>
    </row>
    <row r="10" spans="1:12" customFormat="1" ht="15" customHeight="1" x14ac:dyDescent="0.2">
      <c r="A10" s="2"/>
      <c r="B10" s="110">
        <v>2005</v>
      </c>
      <c r="C10" s="136">
        <v>2277.25</v>
      </c>
      <c r="D10" s="137">
        <v>8.01</v>
      </c>
      <c r="E10" s="129">
        <f t="shared" si="0"/>
        <v>0.35174003732572179</v>
      </c>
    </row>
    <row r="11" spans="1:12" customFormat="1" ht="15" customHeight="1" x14ac:dyDescent="0.2">
      <c r="A11" s="11"/>
      <c r="B11" s="110">
        <v>2006</v>
      </c>
      <c r="C11" s="136">
        <v>2420.27</v>
      </c>
      <c r="D11" s="137">
        <v>9.91</v>
      </c>
      <c r="E11" s="129">
        <f t="shared" si="0"/>
        <v>0.40945844885074811</v>
      </c>
    </row>
    <row r="12" spans="1:12" customFormat="1" ht="15" customHeight="1" x14ac:dyDescent="0.2">
      <c r="A12" s="2"/>
      <c r="B12" s="110">
        <v>2007</v>
      </c>
      <c r="C12" s="136">
        <v>2588.42</v>
      </c>
      <c r="D12" s="137">
        <v>15.63</v>
      </c>
      <c r="E12" s="129">
        <f t="shared" si="0"/>
        <v>0.60384327118473824</v>
      </c>
    </row>
    <row r="13" spans="1:12" customFormat="1" ht="15" customHeight="1" x14ac:dyDescent="0.2">
      <c r="A13" s="2"/>
      <c r="B13" s="110">
        <v>2008</v>
      </c>
      <c r="C13" s="136">
        <v>2484.6799999999998</v>
      </c>
      <c r="D13" s="137">
        <v>18.37</v>
      </c>
      <c r="E13" s="129">
        <f t="shared" si="0"/>
        <v>0.73933061802727118</v>
      </c>
    </row>
    <row r="14" spans="1:12" customFormat="1" ht="15" customHeight="1" x14ac:dyDescent="0.2">
      <c r="A14" s="2"/>
      <c r="B14" s="110">
        <v>2009</v>
      </c>
      <c r="C14" s="136">
        <v>2281.87</v>
      </c>
      <c r="D14" s="137">
        <v>17.670000000000002</v>
      </c>
      <c r="E14" s="129">
        <f t="shared" si="0"/>
        <v>0.77436488494086009</v>
      </c>
    </row>
    <row r="15" spans="1:12" customFormat="1" ht="15" customHeight="1" x14ac:dyDescent="0.2">
      <c r="A15" s="2"/>
      <c r="B15" s="114">
        <v>2010</v>
      </c>
      <c r="C15" s="138">
        <v>2425.9</v>
      </c>
      <c r="D15" s="139">
        <v>22.48</v>
      </c>
      <c r="E15" s="100">
        <f t="shared" si="0"/>
        <v>0.92666639185456945</v>
      </c>
    </row>
    <row r="16" spans="1:12" customFormat="1" ht="15" customHeight="1" x14ac:dyDescent="0.2">
      <c r="A16" s="2"/>
      <c r="B16" s="110">
        <v>2011</v>
      </c>
      <c r="C16" s="136">
        <v>2430.4899999999998</v>
      </c>
      <c r="D16" s="137">
        <v>27.15</v>
      </c>
      <c r="E16" s="129">
        <f t="shared" si="0"/>
        <v>1.1170587000975114</v>
      </c>
    </row>
    <row r="17" spans="1:12" customFormat="1" ht="15" customHeight="1" x14ac:dyDescent="0.2">
      <c r="A17" s="2"/>
      <c r="B17" s="110">
        <v>2012</v>
      </c>
      <c r="C17" s="136">
        <v>2749.46</v>
      </c>
      <c r="D17" s="137">
        <v>45.47</v>
      </c>
      <c r="E17" s="129">
        <f t="shared" si="0"/>
        <v>1.6537792875691952</v>
      </c>
    </row>
    <row r="18" spans="1:12" customFormat="1" ht="15" customHeight="1" x14ac:dyDescent="0.2">
      <c r="A18" s="2"/>
      <c r="B18" s="110">
        <v>2013</v>
      </c>
      <c r="C18" s="136">
        <v>3015.78</v>
      </c>
      <c r="D18" s="137">
        <v>61.05</v>
      </c>
      <c r="E18" s="129">
        <f t="shared" si="0"/>
        <v>2.024351908958876</v>
      </c>
    </row>
    <row r="19" spans="1:12" customFormat="1" ht="15" customHeight="1" x14ac:dyDescent="0.2">
      <c r="A19" s="2"/>
      <c r="B19" s="110">
        <v>2014</v>
      </c>
      <c r="C19" s="136">
        <v>3060.71</v>
      </c>
      <c r="D19" s="137">
        <v>37.159999999999997</v>
      </c>
      <c r="E19" s="129">
        <f t="shared" si="0"/>
        <v>1.2140973826334411</v>
      </c>
    </row>
    <row r="20" spans="1:12" customFormat="1" ht="15" customHeight="1" x14ac:dyDescent="0.2">
      <c r="A20" s="2"/>
      <c r="B20" s="173">
        <v>2015</v>
      </c>
      <c r="C20" s="174">
        <v>3315.62</v>
      </c>
      <c r="D20" s="175">
        <v>42.76</v>
      </c>
      <c r="E20" s="176">
        <f t="shared" si="0"/>
        <v>1.2896532171961805</v>
      </c>
    </row>
    <row r="21" spans="1:12" customFormat="1" ht="15" customHeight="1" x14ac:dyDescent="0.2">
      <c r="A21" s="2"/>
      <c r="B21" s="173">
        <v>2016</v>
      </c>
      <c r="C21" s="174">
        <v>3343.2</v>
      </c>
      <c r="D21" s="175">
        <v>48.06</v>
      </c>
      <c r="E21" s="176">
        <f t="shared" si="0"/>
        <v>1.4375448671931086</v>
      </c>
    </row>
    <row r="22" spans="1:12" customFormat="1" ht="15" customHeight="1" x14ac:dyDescent="0.2">
      <c r="A22" s="2"/>
      <c r="B22" s="173">
        <v>2017</v>
      </c>
      <c r="C22" s="174">
        <v>3554.75</v>
      </c>
      <c r="D22" s="175">
        <v>42.71</v>
      </c>
      <c r="E22" s="176">
        <f t="shared" si="0"/>
        <v>1.2014909627962584</v>
      </c>
    </row>
    <row r="23" spans="1:12" customFormat="1" ht="15" customHeight="1" x14ac:dyDescent="0.2">
      <c r="A23" s="2"/>
      <c r="B23" s="173">
        <v>2018</v>
      </c>
      <c r="C23" s="174">
        <v>3604.01</v>
      </c>
      <c r="D23" s="175">
        <v>44.43</v>
      </c>
      <c r="E23" s="176">
        <f t="shared" si="0"/>
        <v>1.232793471716227</v>
      </c>
    </row>
    <row r="24" spans="1:12" customFormat="1" ht="15" customHeight="1" x14ac:dyDescent="0.2">
      <c r="A24" s="2"/>
      <c r="B24" s="173">
        <v>2019</v>
      </c>
      <c r="C24" s="174">
        <v>3662.13</v>
      </c>
      <c r="D24" s="175">
        <v>41.44</v>
      </c>
      <c r="E24" s="176">
        <f t="shared" si="0"/>
        <v>1.1315818935974418</v>
      </c>
    </row>
    <row r="25" spans="1:12" customFormat="1" ht="15" customHeight="1" thickBot="1" x14ac:dyDescent="0.25">
      <c r="A25" s="2"/>
      <c r="B25" s="116">
        <v>2020</v>
      </c>
      <c r="C25" s="140">
        <v>3612.86</v>
      </c>
      <c r="D25" s="141">
        <v>44.47</v>
      </c>
      <c r="E25" s="130">
        <f t="shared" si="0"/>
        <v>1.2308807980381193</v>
      </c>
    </row>
    <row r="26" spans="1:12" ht="15" customHeight="1" x14ac:dyDescent="0.2">
      <c r="K26" s="2"/>
      <c r="L26" s="2"/>
    </row>
    <row r="27" spans="1:12" customFormat="1" ht="15" customHeight="1" x14ac:dyDescent="0.2">
      <c r="A27" s="10" t="s">
        <v>11</v>
      </c>
      <c r="B27" s="235" t="s">
        <v>140</v>
      </c>
      <c r="C27" s="236"/>
      <c r="D27" s="236"/>
      <c r="E27" s="236"/>
    </row>
    <row r="28" spans="1:12" customFormat="1" ht="15" customHeight="1" x14ac:dyDescent="0.2">
      <c r="A28" s="13" t="s">
        <v>12</v>
      </c>
      <c r="B28" s="227" t="s">
        <v>137</v>
      </c>
      <c r="C28" s="228"/>
      <c r="D28" s="228"/>
      <c r="E28" s="228"/>
      <c r="F28" s="228"/>
      <c r="G28" s="21"/>
    </row>
    <row r="29" spans="1:12" customFormat="1" ht="15" customHeight="1" x14ac:dyDescent="0.2">
      <c r="A29" s="11" t="s">
        <v>13</v>
      </c>
      <c r="B29" s="230" t="s">
        <v>138</v>
      </c>
      <c r="C29" s="230"/>
      <c r="D29" s="230"/>
      <c r="E29" s="80"/>
      <c r="F29" s="80"/>
      <c r="G29" s="21"/>
    </row>
  </sheetData>
  <mergeCells count="7">
    <mergeCell ref="B28:F28"/>
    <mergeCell ref="B29:D29"/>
    <mergeCell ref="B2:E2"/>
    <mergeCell ref="B3:B4"/>
    <mergeCell ref="C3:C4"/>
    <mergeCell ref="D3:E3"/>
    <mergeCell ref="B27:E27"/>
  </mergeCells>
  <hyperlinks>
    <hyperlink ref="C1" location="Indice!A1" display="[índice Ç]" xr:uid="{00000000-0004-0000-1100-000000000000}"/>
    <hyperlink ref="B29" r:id="rId1" xr:uid="{00000000-0004-0000-11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3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5" width="21.83203125" style="2" customWidth="1"/>
    <col min="13" max="16384" width="12.83203125" style="2"/>
  </cols>
  <sheetData>
    <row r="1" spans="1:12" ht="30" customHeight="1" x14ac:dyDescent="0.2">
      <c r="A1" s="3"/>
      <c r="B1" s="4"/>
      <c r="C1" s="7" t="s">
        <v>62</v>
      </c>
      <c r="D1" s="5"/>
      <c r="E1" s="7"/>
      <c r="I1" s="2"/>
      <c r="J1" s="2"/>
      <c r="K1" s="2"/>
      <c r="L1" s="2"/>
    </row>
    <row r="2" spans="1:12" ht="45" customHeight="1" thickBot="1" x14ac:dyDescent="0.25">
      <c r="B2" s="229" t="s">
        <v>105</v>
      </c>
      <c r="C2" s="245"/>
      <c r="D2" s="245"/>
      <c r="E2" s="245"/>
    </row>
    <row r="3" spans="1:12" ht="30" customHeight="1" x14ac:dyDescent="0.2">
      <c r="A3"/>
      <c r="B3" s="237" t="s">
        <v>2</v>
      </c>
      <c r="C3" s="231" t="s">
        <v>58</v>
      </c>
      <c r="D3" s="242" t="s">
        <v>57</v>
      </c>
      <c r="E3" s="246"/>
    </row>
    <row r="4" spans="1:12" ht="30" customHeight="1" x14ac:dyDescent="0.2">
      <c r="A4"/>
      <c r="B4" s="238"/>
      <c r="C4" s="247"/>
      <c r="D4" s="49" t="s">
        <v>9</v>
      </c>
      <c r="E4" s="53" t="s">
        <v>56</v>
      </c>
    </row>
    <row r="5" spans="1:12" customFormat="1" ht="15" customHeight="1" x14ac:dyDescent="0.2">
      <c r="B5" s="106">
        <v>1996</v>
      </c>
      <c r="C5" s="134">
        <v>82687</v>
      </c>
      <c r="D5" s="135">
        <v>304</v>
      </c>
      <c r="E5" s="128">
        <f t="shared" ref="E5:E29" si="0">D5/C5*100</f>
        <v>0.36765150507334893</v>
      </c>
    </row>
    <row r="6" spans="1:12" customFormat="1" ht="15" customHeight="1" x14ac:dyDescent="0.2">
      <c r="B6" s="177">
        <v>1997</v>
      </c>
      <c r="C6" s="178">
        <v>59831</v>
      </c>
      <c r="D6" s="179">
        <v>304</v>
      </c>
      <c r="E6" s="180">
        <f t="shared" si="0"/>
        <v>0.50809780882819944</v>
      </c>
    </row>
    <row r="7" spans="1:12" customFormat="1" ht="15" customHeight="1" x14ac:dyDescent="0.2">
      <c r="B7" s="177">
        <v>1998</v>
      </c>
      <c r="C7" s="178">
        <v>59173</v>
      </c>
      <c r="D7" s="179">
        <v>231</v>
      </c>
      <c r="E7" s="180">
        <f t="shared" si="0"/>
        <v>0.39038074797627298</v>
      </c>
    </row>
    <row r="8" spans="1:12" customFormat="1" ht="15" customHeight="1" x14ac:dyDescent="0.2">
      <c r="B8" s="177">
        <v>1999</v>
      </c>
      <c r="C8" s="178">
        <v>62093</v>
      </c>
      <c r="D8" s="179">
        <v>183</v>
      </c>
      <c r="E8" s="180">
        <f t="shared" si="0"/>
        <v>0.29471921150532265</v>
      </c>
    </row>
    <row r="9" spans="1:12" customFormat="1" ht="15" customHeight="1" x14ac:dyDescent="0.2">
      <c r="B9" s="110">
        <v>2000</v>
      </c>
      <c r="C9" s="136">
        <v>49968</v>
      </c>
      <c r="D9" s="137">
        <v>139</v>
      </c>
      <c r="E9" s="129">
        <f t="shared" si="0"/>
        <v>0.27817803394172269</v>
      </c>
    </row>
    <row r="10" spans="1:12" customFormat="1" ht="15" customHeight="1" x14ac:dyDescent="0.2">
      <c r="A10" s="2"/>
      <c r="B10" s="110">
        <v>2001</v>
      </c>
      <c r="C10" s="136">
        <v>46667</v>
      </c>
      <c r="D10" s="137">
        <v>129</v>
      </c>
      <c r="E10" s="129">
        <f t="shared" si="0"/>
        <v>0.27642659695287891</v>
      </c>
    </row>
    <row r="11" spans="1:12" customFormat="1" ht="15" customHeight="1" x14ac:dyDescent="0.2">
      <c r="A11" s="2"/>
      <c r="B11" s="110">
        <v>2002</v>
      </c>
      <c r="C11" s="136">
        <v>45321</v>
      </c>
      <c r="D11" s="137">
        <v>142</v>
      </c>
      <c r="E11" s="129">
        <f t="shared" si="0"/>
        <v>0.31332053573398644</v>
      </c>
    </row>
    <row r="12" spans="1:12" customFormat="1" ht="15" customHeight="1" x14ac:dyDescent="0.2">
      <c r="A12" s="2"/>
      <c r="B12" s="110">
        <v>2003</v>
      </c>
      <c r="C12" s="136">
        <v>28799</v>
      </c>
      <c r="D12" s="137">
        <v>71</v>
      </c>
      <c r="E12" s="129">
        <f t="shared" si="0"/>
        <v>0.24653633806729403</v>
      </c>
    </row>
    <row r="13" spans="1:12" customFormat="1" ht="15" customHeight="1" x14ac:dyDescent="0.2">
      <c r="A13" s="2"/>
      <c r="B13" s="110">
        <v>2004</v>
      </c>
      <c r="C13" s="136">
        <v>26173</v>
      </c>
      <c r="D13" s="137">
        <v>69</v>
      </c>
      <c r="E13" s="129">
        <f t="shared" si="0"/>
        <v>0.26363045886982767</v>
      </c>
    </row>
    <row r="14" spans="1:12" customFormat="1" ht="15" customHeight="1" x14ac:dyDescent="0.2">
      <c r="A14" s="11"/>
      <c r="B14" s="110">
        <v>2005</v>
      </c>
      <c r="C14" s="136">
        <v>28488</v>
      </c>
      <c r="D14" s="137">
        <v>50</v>
      </c>
      <c r="E14" s="129">
        <f t="shared" si="0"/>
        <v>0.17551249648975006</v>
      </c>
    </row>
    <row r="15" spans="1:12" customFormat="1" ht="15" customHeight="1" x14ac:dyDescent="0.2">
      <c r="A15" s="2"/>
      <c r="B15" s="110">
        <v>2006</v>
      </c>
      <c r="C15" s="136">
        <v>29089</v>
      </c>
      <c r="D15" s="137">
        <v>77</v>
      </c>
      <c r="E15" s="129">
        <f t="shared" si="0"/>
        <v>0.26470487125717623</v>
      </c>
    </row>
    <row r="16" spans="1:12" customFormat="1" ht="15" customHeight="1" x14ac:dyDescent="0.2">
      <c r="A16" s="2"/>
      <c r="B16" s="110">
        <v>2007</v>
      </c>
      <c r="C16" s="136">
        <v>30653</v>
      </c>
      <c r="D16" s="137">
        <v>76</v>
      </c>
      <c r="E16" s="129">
        <f t="shared" si="0"/>
        <v>0.2479365804325841</v>
      </c>
    </row>
    <row r="17" spans="1:7" customFormat="1" ht="15" customHeight="1" x14ac:dyDescent="0.2">
      <c r="A17" s="2"/>
      <c r="B17" s="110">
        <v>2008</v>
      </c>
      <c r="C17" s="136">
        <v>28229</v>
      </c>
      <c r="D17" s="137">
        <v>59</v>
      </c>
      <c r="E17" s="129">
        <f t="shared" si="0"/>
        <v>0.20900492401431151</v>
      </c>
    </row>
    <row r="18" spans="1:7" customFormat="1" ht="15" customHeight="1" x14ac:dyDescent="0.2">
      <c r="A18" s="2"/>
      <c r="B18" s="114">
        <v>2009</v>
      </c>
      <c r="C18" s="138">
        <v>29754</v>
      </c>
      <c r="D18" s="139">
        <v>57</v>
      </c>
      <c r="E18" s="100">
        <f t="shared" si="0"/>
        <v>0.19157088122605362</v>
      </c>
    </row>
    <row r="19" spans="1:7" customFormat="1" ht="15" customHeight="1" x14ac:dyDescent="0.2">
      <c r="A19" s="2"/>
      <c r="B19" s="110">
        <v>2010</v>
      </c>
      <c r="C19" s="136">
        <v>26275</v>
      </c>
      <c r="D19" s="137">
        <v>67</v>
      </c>
      <c r="E19" s="129">
        <f t="shared" si="0"/>
        <v>0.25499524262607043</v>
      </c>
    </row>
    <row r="20" spans="1:7" customFormat="1" ht="15" customHeight="1" x14ac:dyDescent="0.2">
      <c r="A20" s="2"/>
      <c r="B20" s="110">
        <v>2011</v>
      </c>
      <c r="C20" s="136">
        <v>28612</v>
      </c>
      <c r="D20" s="137">
        <v>51</v>
      </c>
      <c r="E20" s="129">
        <f t="shared" si="0"/>
        <v>0.17824688941702782</v>
      </c>
    </row>
    <row r="21" spans="1:7" customFormat="1" ht="15" customHeight="1" x14ac:dyDescent="0.2">
      <c r="A21" s="2"/>
      <c r="B21" s="110">
        <v>2012</v>
      </c>
      <c r="C21" s="136">
        <v>30955</v>
      </c>
      <c r="D21" s="137">
        <v>69</v>
      </c>
      <c r="E21" s="129">
        <f t="shared" si="0"/>
        <v>0.22290421579712486</v>
      </c>
    </row>
    <row r="22" spans="1:7" customFormat="1" ht="15" customHeight="1" x14ac:dyDescent="0.2">
      <c r="A22" s="2"/>
      <c r="B22" s="110">
        <v>2013</v>
      </c>
      <c r="C22" s="136">
        <v>25882</v>
      </c>
      <c r="D22" s="137">
        <v>38</v>
      </c>
      <c r="E22" s="129">
        <f t="shared" si="0"/>
        <v>0.14682018391159879</v>
      </c>
    </row>
    <row r="23" spans="1:7" customFormat="1" ht="15" customHeight="1" x14ac:dyDescent="0.2">
      <c r="A23" s="2"/>
      <c r="B23" s="173">
        <v>2014</v>
      </c>
      <c r="C23" s="174">
        <v>32675</v>
      </c>
      <c r="D23" s="175">
        <v>59</v>
      </c>
      <c r="E23" s="176">
        <f t="shared" si="0"/>
        <v>0.18056618209640399</v>
      </c>
    </row>
    <row r="24" spans="1:7" customFormat="1" ht="15" customHeight="1" x14ac:dyDescent="0.2">
      <c r="A24" s="2"/>
      <c r="B24" s="173">
        <v>2015</v>
      </c>
      <c r="C24" s="174">
        <v>27877</v>
      </c>
      <c r="D24" s="175">
        <v>42</v>
      </c>
      <c r="E24" s="176">
        <f t="shared" si="0"/>
        <v>0.15066183592208632</v>
      </c>
    </row>
    <row r="25" spans="1:7" customFormat="1" ht="15" customHeight="1" x14ac:dyDescent="0.2">
      <c r="A25" s="2"/>
      <c r="B25" s="173">
        <v>2016</v>
      </c>
      <c r="C25" s="174">
        <v>28534</v>
      </c>
      <c r="D25" s="175">
        <v>73</v>
      </c>
      <c r="E25" s="176">
        <f t="shared" si="0"/>
        <v>0.25583514403869068</v>
      </c>
    </row>
    <row r="26" spans="1:7" customFormat="1" ht="15" customHeight="1" x14ac:dyDescent="0.2">
      <c r="A26" s="2"/>
      <c r="B26" s="173">
        <v>2017</v>
      </c>
      <c r="C26" s="174">
        <v>27663</v>
      </c>
      <c r="D26" s="175">
        <v>59</v>
      </c>
      <c r="E26" s="176">
        <f t="shared" si="0"/>
        <v>0.21328127824169468</v>
      </c>
    </row>
    <row r="27" spans="1:7" customFormat="1" ht="15" customHeight="1" x14ac:dyDescent="0.2">
      <c r="A27" s="2"/>
      <c r="B27" s="173">
        <v>2018</v>
      </c>
      <c r="C27" s="174">
        <v>27852</v>
      </c>
      <c r="D27" s="175">
        <v>61</v>
      </c>
      <c r="E27" s="176">
        <f t="shared" si="0"/>
        <v>0.21901479247450811</v>
      </c>
    </row>
    <row r="28" spans="1:7" customFormat="1" ht="15" customHeight="1" x14ac:dyDescent="0.2">
      <c r="A28" s="2"/>
      <c r="B28" s="173">
        <v>2019</v>
      </c>
      <c r="C28" s="174">
        <v>34191</v>
      </c>
      <c r="D28" s="175">
        <v>63</v>
      </c>
      <c r="E28" s="176">
        <f t="shared" si="0"/>
        <v>0.18425901553040272</v>
      </c>
    </row>
    <row r="29" spans="1:7" customFormat="1" ht="15" customHeight="1" thickBot="1" x14ac:dyDescent="0.25">
      <c r="A29" s="2"/>
      <c r="B29" s="116">
        <v>2020</v>
      </c>
      <c r="C29" s="140">
        <v>55943</v>
      </c>
      <c r="D29" s="141">
        <v>92</v>
      </c>
      <c r="E29" s="130">
        <f t="shared" si="0"/>
        <v>0.16445310405233898</v>
      </c>
    </row>
    <row r="31" spans="1:7" customFormat="1" ht="15" customHeight="1" x14ac:dyDescent="0.2">
      <c r="A31" s="10" t="s">
        <v>11</v>
      </c>
      <c r="B31" s="235" t="s">
        <v>139</v>
      </c>
      <c r="C31" s="236"/>
      <c r="D31" s="236"/>
      <c r="E31" s="236"/>
      <c r="F31" s="75"/>
    </row>
    <row r="32" spans="1:7" customFormat="1" ht="15" customHeight="1" x14ac:dyDescent="0.2">
      <c r="A32" s="13" t="s">
        <v>12</v>
      </c>
      <c r="B32" s="227" t="s">
        <v>137</v>
      </c>
      <c r="C32" s="228"/>
      <c r="D32" s="228"/>
      <c r="E32" s="228"/>
      <c r="F32" s="228"/>
      <c r="G32" s="21"/>
    </row>
    <row r="33" spans="1:7" customFormat="1" ht="15" customHeight="1" x14ac:dyDescent="0.2">
      <c r="A33" s="11" t="s">
        <v>13</v>
      </c>
      <c r="B33" s="230" t="s">
        <v>138</v>
      </c>
      <c r="C33" s="230"/>
      <c r="D33" s="230"/>
      <c r="E33" s="80"/>
      <c r="F33" s="80"/>
      <c r="G33" s="21"/>
    </row>
  </sheetData>
  <mergeCells count="7">
    <mergeCell ref="B32:F32"/>
    <mergeCell ref="B33:D33"/>
    <mergeCell ref="B2:E2"/>
    <mergeCell ref="B3:B4"/>
    <mergeCell ref="C3:C4"/>
    <mergeCell ref="D3:E3"/>
    <mergeCell ref="B31:E31"/>
  </mergeCells>
  <hyperlinks>
    <hyperlink ref="C1" location="Indice!A1" display="[índice Ç]" xr:uid="{00000000-0004-0000-1200-000000000000}"/>
    <hyperlink ref="B33" r:id="rId1" xr:uid="{00000000-0004-0000-12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4" width="15.83203125" style="30" customWidth="1"/>
    <col min="5" max="6" width="15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5"/>
      <c r="E1" s="7"/>
    </row>
    <row r="2" spans="1:7" ht="45" customHeight="1" thickBot="1" x14ac:dyDescent="0.25">
      <c r="B2" s="229" t="s">
        <v>65</v>
      </c>
      <c r="C2" s="229"/>
      <c r="D2" s="229"/>
      <c r="E2" s="229"/>
      <c r="F2" s="229"/>
    </row>
    <row r="3" spans="1:7" customFormat="1" ht="30" customHeight="1" x14ac:dyDescent="0.2">
      <c r="B3" s="237" t="s">
        <v>2</v>
      </c>
      <c r="C3" s="231" t="s">
        <v>63</v>
      </c>
      <c r="D3" s="233" t="s">
        <v>22</v>
      </c>
      <c r="E3" s="234"/>
      <c r="F3" s="234"/>
      <c r="G3" s="2"/>
    </row>
    <row r="4" spans="1:7" customFormat="1" ht="45" customHeight="1" x14ac:dyDescent="0.2">
      <c r="B4" s="238"/>
      <c r="C4" s="232"/>
      <c r="D4" s="42" t="s">
        <v>9</v>
      </c>
      <c r="E4" s="41" t="s">
        <v>64</v>
      </c>
      <c r="F4" s="41" t="s">
        <v>66</v>
      </c>
      <c r="G4" s="2"/>
    </row>
    <row r="5" spans="1:7" customFormat="1" ht="15" customHeight="1" x14ac:dyDescent="0.2">
      <c r="B5" s="142">
        <v>1995</v>
      </c>
      <c r="C5" s="90">
        <v>74703</v>
      </c>
      <c r="D5" s="90">
        <v>405</v>
      </c>
      <c r="E5" s="92">
        <f>D5/C5*100</f>
        <v>0.54214690173085422</v>
      </c>
      <c r="F5" s="91" t="s">
        <v>19</v>
      </c>
      <c r="G5" s="2"/>
    </row>
    <row r="6" spans="1:7" customFormat="1" ht="15" customHeight="1" x14ac:dyDescent="0.2">
      <c r="B6" s="148">
        <v>1996</v>
      </c>
      <c r="C6" s="125">
        <v>86183</v>
      </c>
      <c r="D6" s="125">
        <v>478</v>
      </c>
      <c r="E6" s="127">
        <f t="shared" ref="E6:E30" si="0">D6/C6*100</f>
        <v>0.55463374447396818</v>
      </c>
      <c r="F6" s="149">
        <f>(D6/D5*100)-100</f>
        <v>18.024691358024697</v>
      </c>
      <c r="G6" s="2"/>
    </row>
    <row r="7" spans="1:7" customFormat="1" ht="15" customHeight="1" x14ac:dyDescent="0.2">
      <c r="B7" s="143">
        <v>1997</v>
      </c>
      <c r="C7" s="93">
        <v>87145</v>
      </c>
      <c r="D7" s="93">
        <v>505</v>
      </c>
      <c r="E7" s="95">
        <f t="shared" si="0"/>
        <v>0.57949394687015898</v>
      </c>
      <c r="F7" s="150">
        <f t="shared" ref="F7:F29" si="1">(D7/D6*100)-100</f>
        <v>5.6485355648535602</v>
      </c>
      <c r="G7" s="2"/>
    </row>
    <row r="8" spans="1:7" customFormat="1" ht="15" customHeight="1" x14ac:dyDescent="0.2">
      <c r="B8" s="143">
        <v>1998</v>
      </c>
      <c r="C8" s="93">
        <v>96423</v>
      </c>
      <c r="D8" s="93">
        <v>597</v>
      </c>
      <c r="E8" s="95">
        <f t="shared" si="0"/>
        <v>0.61914688404218909</v>
      </c>
      <c r="F8" s="150">
        <f t="shared" si="1"/>
        <v>18.217821782178206</v>
      </c>
      <c r="G8" s="2"/>
    </row>
    <row r="9" spans="1:7" customFormat="1" ht="15" customHeight="1" x14ac:dyDescent="0.2">
      <c r="B9" s="143">
        <v>1999</v>
      </c>
      <c r="C9" s="93">
        <v>94177</v>
      </c>
      <c r="D9" s="93">
        <v>842</v>
      </c>
      <c r="E9" s="95">
        <f t="shared" si="0"/>
        <v>0.89406118266668089</v>
      </c>
      <c r="F9" s="150">
        <f t="shared" si="1"/>
        <v>41.038525963149084</v>
      </c>
      <c r="G9" s="2"/>
    </row>
    <row r="10" spans="1:7" customFormat="1" ht="15" customHeight="1" x14ac:dyDescent="0.2">
      <c r="B10" s="143">
        <v>2000</v>
      </c>
      <c r="C10" s="93">
        <v>109033</v>
      </c>
      <c r="D10" s="93">
        <v>1009</v>
      </c>
      <c r="E10" s="95">
        <f t="shared" si="0"/>
        <v>0.92540790402905537</v>
      </c>
      <c r="F10" s="150">
        <f t="shared" si="1"/>
        <v>19.833729216152022</v>
      </c>
      <c r="G10" s="2"/>
    </row>
    <row r="11" spans="1:7" customFormat="1" ht="15" customHeight="1" x14ac:dyDescent="0.2">
      <c r="B11" s="143">
        <v>2001</v>
      </c>
      <c r="C11" s="93">
        <v>110254</v>
      </c>
      <c r="D11" s="93">
        <v>1216</v>
      </c>
      <c r="E11" s="95">
        <f t="shared" si="0"/>
        <v>1.1029078310083988</v>
      </c>
      <c r="F11" s="150">
        <f t="shared" si="1"/>
        <v>20.515361744301288</v>
      </c>
      <c r="G11" s="2"/>
    </row>
    <row r="12" spans="1:7" customFormat="1" ht="15" customHeight="1" x14ac:dyDescent="0.2">
      <c r="B12" s="143">
        <v>2002</v>
      </c>
      <c r="C12" s="93">
        <v>99808</v>
      </c>
      <c r="D12" s="93">
        <v>1189</v>
      </c>
      <c r="E12" s="95">
        <f t="shared" si="0"/>
        <v>1.191287271561398</v>
      </c>
      <c r="F12" s="150">
        <f t="shared" si="1"/>
        <v>-2.2203947368420955</v>
      </c>
      <c r="G12" s="2"/>
    </row>
    <row r="13" spans="1:7" customFormat="1" ht="15" customHeight="1" x14ac:dyDescent="0.2">
      <c r="B13" s="143">
        <v>2003</v>
      </c>
      <c r="C13" s="93">
        <v>84686</v>
      </c>
      <c r="D13" s="93">
        <v>1166</v>
      </c>
      <c r="E13" s="95">
        <f t="shared" si="0"/>
        <v>1.3768509552936732</v>
      </c>
      <c r="F13" s="150">
        <f t="shared" si="1"/>
        <v>-1.9343986543313747</v>
      </c>
      <c r="G13" s="2"/>
    </row>
    <row r="14" spans="1:7" customFormat="1" ht="15" customHeight="1" x14ac:dyDescent="0.2">
      <c r="B14" s="143">
        <v>2004</v>
      </c>
      <c r="C14" s="93">
        <v>74572</v>
      </c>
      <c r="D14" s="93">
        <v>984</v>
      </c>
      <c r="E14" s="95">
        <f t="shared" si="0"/>
        <v>1.3195301185431529</v>
      </c>
      <c r="F14" s="150">
        <f t="shared" si="1"/>
        <v>-15.608919382504283</v>
      </c>
      <c r="G14" s="2"/>
    </row>
    <row r="15" spans="1:7" customFormat="1" ht="15" customHeight="1" x14ac:dyDescent="0.2">
      <c r="B15" s="143">
        <v>2005</v>
      </c>
      <c r="C15" s="93">
        <v>72110</v>
      </c>
      <c r="D15" s="93">
        <v>830</v>
      </c>
      <c r="E15" s="95">
        <f t="shared" si="0"/>
        <v>1.1510192761059492</v>
      </c>
      <c r="F15" s="150">
        <f t="shared" si="1"/>
        <v>-15.650406504065046</v>
      </c>
      <c r="G15" s="2"/>
    </row>
    <row r="16" spans="1:7" customFormat="1" ht="15" customHeight="1" x14ac:dyDescent="0.2">
      <c r="B16" s="143">
        <v>2006</v>
      </c>
      <c r="C16" s="93">
        <v>77666</v>
      </c>
      <c r="D16" s="93">
        <v>1211</v>
      </c>
      <c r="E16" s="95">
        <f t="shared" si="0"/>
        <v>1.5592408518528056</v>
      </c>
      <c r="F16" s="150">
        <f t="shared" si="1"/>
        <v>45.903614457831338</v>
      </c>
      <c r="G16" s="2"/>
    </row>
    <row r="17" spans="1:7" customFormat="1" ht="15" customHeight="1" x14ac:dyDescent="0.2">
      <c r="B17" s="143">
        <v>2007</v>
      </c>
      <c r="C17" s="93">
        <v>91835</v>
      </c>
      <c r="D17" s="93">
        <v>1577</v>
      </c>
      <c r="E17" s="95">
        <f t="shared" si="0"/>
        <v>1.7172102139707084</v>
      </c>
      <c r="F17" s="150">
        <f t="shared" si="1"/>
        <v>30.222956234516914</v>
      </c>
      <c r="G17" s="2"/>
    </row>
    <row r="18" spans="1:7" customFormat="1" ht="15" customHeight="1" x14ac:dyDescent="0.2">
      <c r="B18" s="143">
        <v>2008</v>
      </c>
      <c r="C18" s="93">
        <v>116517</v>
      </c>
      <c r="D18" s="93">
        <v>2002</v>
      </c>
      <c r="E18" s="95">
        <f t="shared" si="0"/>
        <v>1.718204210544384</v>
      </c>
      <c r="F18" s="150">
        <f t="shared" si="1"/>
        <v>26.949904882688642</v>
      </c>
      <c r="G18" s="2"/>
    </row>
    <row r="19" spans="1:7" customFormat="1" ht="15" customHeight="1" x14ac:dyDescent="0.2">
      <c r="B19" s="143">
        <v>2009</v>
      </c>
      <c r="C19" s="93">
        <v>118130</v>
      </c>
      <c r="D19" s="93">
        <v>1983</v>
      </c>
      <c r="E19" s="95">
        <f t="shared" si="0"/>
        <v>1.6786591043765342</v>
      </c>
      <c r="F19" s="150">
        <f t="shared" si="1"/>
        <v>-0.94905094905094245</v>
      </c>
      <c r="G19" s="2"/>
    </row>
    <row r="20" spans="1:7" customFormat="1" ht="15" customHeight="1" x14ac:dyDescent="0.2">
      <c r="B20" s="143">
        <v>2010</v>
      </c>
      <c r="C20" s="93">
        <v>126035</v>
      </c>
      <c r="D20" s="93">
        <v>1530</v>
      </c>
      <c r="E20" s="95">
        <f t="shared" si="0"/>
        <v>1.213948506367279</v>
      </c>
      <c r="F20" s="150">
        <f t="shared" si="1"/>
        <v>-22.84417549167928</v>
      </c>
      <c r="G20" s="2"/>
    </row>
    <row r="21" spans="1:7" customFormat="1" ht="15" customHeight="1" x14ac:dyDescent="0.2">
      <c r="B21" s="143">
        <v>2011</v>
      </c>
      <c r="C21" s="93">
        <v>134500</v>
      </c>
      <c r="D21" s="93">
        <v>1727</v>
      </c>
      <c r="E21" s="95">
        <f t="shared" si="0"/>
        <v>1.2840148698884759</v>
      </c>
      <c r="F21" s="150">
        <f t="shared" si="1"/>
        <v>12.875816993464056</v>
      </c>
      <c r="G21" s="2"/>
    </row>
    <row r="22" spans="1:7" customFormat="1" ht="15" customHeight="1" x14ac:dyDescent="0.2">
      <c r="B22" s="143">
        <v>2012</v>
      </c>
      <c r="C22" s="93">
        <v>130698</v>
      </c>
      <c r="D22" s="93">
        <v>2051</v>
      </c>
      <c r="E22" s="95">
        <f t="shared" si="0"/>
        <v>1.5692665534285146</v>
      </c>
      <c r="F22" s="150">
        <f t="shared" si="1"/>
        <v>18.76085697741749</v>
      </c>
      <c r="G22" s="2"/>
    </row>
    <row r="23" spans="1:7" customFormat="1" ht="15" customHeight="1" x14ac:dyDescent="0.2">
      <c r="B23" s="143">
        <v>2013</v>
      </c>
      <c r="C23" s="93">
        <v>137160</v>
      </c>
      <c r="D23" s="93">
        <v>2079</v>
      </c>
      <c r="E23" s="95">
        <f t="shared" si="0"/>
        <v>1.515748031496063</v>
      </c>
      <c r="F23" s="150">
        <f t="shared" si="1"/>
        <v>1.3651877133105756</v>
      </c>
      <c r="G23" s="2"/>
    </row>
    <row r="24" spans="1:7" customFormat="1" ht="15" customHeight="1" x14ac:dyDescent="0.2">
      <c r="B24" s="143">
        <v>2014</v>
      </c>
      <c r="C24" s="93">
        <v>154193</v>
      </c>
      <c r="D24" s="93">
        <v>1887</v>
      </c>
      <c r="E24" s="95">
        <f t="shared" si="0"/>
        <v>1.2237909632733004</v>
      </c>
      <c r="F24" s="150">
        <f t="shared" si="1"/>
        <v>-9.2352092352092399</v>
      </c>
      <c r="G24" s="2"/>
    </row>
    <row r="25" spans="1:7" customFormat="1" ht="15" customHeight="1" x14ac:dyDescent="0.2">
      <c r="B25" s="143">
        <v>2015</v>
      </c>
      <c r="C25" s="93">
        <v>174733</v>
      </c>
      <c r="D25" s="93">
        <v>1860</v>
      </c>
      <c r="E25" s="95">
        <f t="shared" si="0"/>
        <v>1.0644812370874419</v>
      </c>
      <c r="F25" s="150">
        <f t="shared" si="1"/>
        <v>-1.4308426073131955</v>
      </c>
      <c r="G25" s="2"/>
    </row>
    <row r="26" spans="1:7" customFormat="1" ht="15" customHeight="1" x14ac:dyDescent="0.2">
      <c r="B26" s="143">
        <v>2016</v>
      </c>
      <c r="C26" s="93">
        <v>199091</v>
      </c>
      <c r="D26" s="93">
        <v>1961</v>
      </c>
      <c r="E26" s="95">
        <f t="shared" si="0"/>
        <v>0.98497671918871266</v>
      </c>
      <c r="F26" s="150">
        <f t="shared" si="1"/>
        <v>5.4301075268817129</v>
      </c>
      <c r="G26" s="2"/>
    </row>
    <row r="27" spans="1:7" customFormat="1" ht="15" customHeight="1" x14ac:dyDescent="0.2">
      <c r="B27" s="145">
        <v>2017</v>
      </c>
      <c r="C27" s="146">
        <v>202126</v>
      </c>
      <c r="D27" s="146">
        <v>2127</v>
      </c>
      <c r="E27" s="147">
        <f t="shared" si="0"/>
        <v>1.0523139032088895</v>
      </c>
      <c r="F27" s="151">
        <f t="shared" si="1"/>
        <v>8.4650688424273284</v>
      </c>
      <c r="G27" s="2"/>
    </row>
    <row r="28" spans="1:7" customFormat="1" ht="15" customHeight="1" x14ac:dyDescent="0.2">
      <c r="B28" s="145">
        <v>2018</v>
      </c>
      <c r="C28" s="146">
        <v>210917</v>
      </c>
      <c r="D28" s="146">
        <v>2400</v>
      </c>
      <c r="E28" s="147">
        <f t="shared" si="0"/>
        <v>1.1378883636691211</v>
      </c>
      <c r="F28" s="151">
        <f t="shared" si="1"/>
        <v>12.834978843441462</v>
      </c>
      <c r="G28" s="2"/>
    </row>
    <row r="29" spans="1:7" customFormat="1" ht="15" customHeight="1" x14ac:dyDescent="0.2">
      <c r="B29" s="145">
        <v>2019</v>
      </c>
      <c r="C29" s="146">
        <v>235954</v>
      </c>
      <c r="D29" s="146">
        <v>2841</v>
      </c>
      <c r="E29" s="147">
        <f t="shared" si="0"/>
        <v>1.2040482466921518</v>
      </c>
      <c r="F29" s="151">
        <f t="shared" si="1"/>
        <v>18.375000000000014</v>
      </c>
      <c r="G29" s="2"/>
    </row>
    <row r="30" spans="1:7" customFormat="1" ht="15" customHeight="1" thickBot="1" x14ac:dyDescent="0.25">
      <c r="B30" s="144">
        <v>2020</v>
      </c>
      <c r="C30" s="97">
        <v>189007</v>
      </c>
      <c r="D30" s="97">
        <v>1933</v>
      </c>
      <c r="E30" s="99">
        <f t="shared" si="0"/>
        <v>1.0227134444756014</v>
      </c>
      <c r="F30" s="152">
        <f>(D30/D29*100)-100</f>
        <v>-31.960577261527632</v>
      </c>
      <c r="G30" s="2"/>
    </row>
    <row r="31" spans="1:7" customFormat="1" ht="15" customHeight="1" x14ac:dyDescent="0.2"/>
    <row r="32" spans="1:7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26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  <row r="35" spans="1:7" customFormat="1" ht="15" customHeight="1" x14ac:dyDescent="0.2">
      <c r="D35" s="31"/>
    </row>
    <row r="36" spans="1:7" customFormat="1" ht="15" customHeight="1" x14ac:dyDescent="0.2">
      <c r="D36" s="31"/>
    </row>
    <row r="37" spans="1:7" customFormat="1" ht="15" customHeight="1" x14ac:dyDescent="0.2">
      <c r="D37" s="31"/>
    </row>
    <row r="38" spans="1:7" customFormat="1" ht="15" customHeight="1" x14ac:dyDescent="0.2">
      <c r="D38" s="31"/>
    </row>
    <row r="39" spans="1:7" customFormat="1" ht="15" customHeight="1" x14ac:dyDescent="0.2">
      <c r="D39" s="31"/>
    </row>
    <row r="40" spans="1:7" customFormat="1" ht="15" customHeight="1" x14ac:dyDescent="0.2">
      <c r="D40" s="31"/>
    </row>
    <row r="41" spans="1:7" customFormat="1" ht="15" customHeight="1" x14ac:dyDescent="0.2">
      <c r="D41" s="31"/>
    </row>
    <row r="42" spans="1:7" customFormat="1" ht="15" customHeight="1" x14ac:dyDescent="0.2">
      <c r="D42" s="31"/>
    </row>
    <row r="43" spans="1:7" customFormat="1" ht="15" customHeight="1" x14ac:dyDescent="0.2">
      <c r="D43" s="31"/>
    </row>
    <row r="44" spans="1:7" customFormat="1" ht="15" customHeight="1" x14ac:dyDescent="0.2">
      <c r="D44" s="31"/>
    </row>
    <row r="45" spans="1:7" customFormat="1" ht="15" customHeight="1" x14ac:dyDescent="0.2">
      <c r="D45" s="31"/>
    </row>
    <row r="46" spans="1:7" customFormat="1" ht="15" customHeight="1" x14ac:dyDescent="0.2">
      <c r="D46" s="31"/>
    </row>
    <row r="47" spans="1:7" customFormat="1" ht="15" customHeight="1" x14ac:dyDescent="0.2">
      <c r="D47" s="31"/>
    </row>
    <row r="48" spans="1:7" customFormat="1" ht="15" customHeight="1" x14ac:dyDescent="0.2">
      <c r="D48" s="31"/>
    </row>
    <row r="49" spans="4:4" customFormat="1" ht="15" customHeight="1" x14ac:dyDescent="0.2">
      <c r="D49" s="31"/>
    </row>
    <row r="50" spans="4:4" customFormat="1" ht="15" customHeight="1" x14ac:dyDescent="0.2">
      <c r="D50" s="31"/>
    </row>
    <row r="51" spans="4:4" customFormat="1" ht="15" customHeight="1" x14ac:dyDescent="0.2">
      <c r="D51" s="31"/>
    </row>
    <row r="52" spans="4:4" customFormat="1" ht="15" customHeight="1" x14ac:dyDescent="0.2">
      <c r="D52" s="31"/>
    </row>
    <row r="53" spans="4:4" customFormat="1" ht="15" customHeight="1" x14ac:dyDescent="0.2">
      <c r="D53" s="31"/>
    </row>
    <row r="54" spans="4:4" customFormat="1" ht="15" customHeight="1" x14ac:dyDescent="0.2">
      <c r="D54" s="31"/>
    </row>
    <row r="55" spans="4:4" customFormat="1" ht="15" customHeight="1" x14ac:dyDescent="0.2">
      <c r="D55" s="31"/>
    </row>
    <row r="56" spans="4:4" customFormat="1" ht="15" customHeight="1" x14ac:dyDescent="0.2">
      <c r="D56" s="31"/>
    </row>
    <row r="57" spans="4:4" customFormat="1" ht="15" customHeight="1" x14ac:dyDescent="0.2">
      <c r="D57" s="31"/>
    </row>
    <row r="58" spans="4:4" customFormat="1" ht="15" customHeight="1" x14ac:dyDescent="0.2">
      <c r="D58" s="31"/>
    </row>
    <row r="59" spans="4:4" customFormat="1" ht="15" customHeight="1" x14ac:dyDescent="0.2">
      <c r="D59" s="31"/>
    </row>
    <row r="60" spans="4:4" customFormat="1" ht="15" customHeight="1" x14ac:dyDescent="0.2">
      <c r="D60" s="31"/>
    </row>
    <row r="61" spans="4:4" customFormat="1" ht="15" customHeight="1" x14ac:dyDescent="0.2">
      <c r="D61" s="31"/>
    </row>
    <row r="62" spans="4:4" customFormat="1" ht="15" customHeight="1" x14ac:dyDescent="0.2">
      <c r="D62" s="31"/>
    </row>
    <row r="63" spans="4:4" customFormat="1" ht="15" customHeight="1" x14ac:dyDescent="0.2">
      <c r="D63" s="31"/>
    </row>
    <row r="64" spans="4:4" customFormat="1" ht="15" customHeight="1" x14ac:dyDescent="0.2">
      <c r="D64" s="31"/>
    </row>
    <row r="65" spans="4:4" customFormat="1" ht="15" customHeight="1" x14ac:dyDescent="0.2">
      <c r="D65" s="31"/>
    </row>
    <row r="66" spans="4:4" customFormat="1" ht="15" customHeight="1" x14ac:dyDescent="0.2">
      <c r="D66" s="31"/>
    </row>
    <row r="67" spans="4:4" customFormat="1" ht="15" customHeight="1" x14ac:dyDescent="0.2">
      <c r="D67" s="31"/>
    </row>
    <row r="68" spans="4:4" customFormat="1" ht="15" customHeight="1" x14ac:dyDescent="0.2">
      <c r="D68" s="31"/>
    </row>
    <row r="69" spans="4:4" customFormat="1" ht="15" customHeight="1" x14ac:dyDescent="0.2">
      <c r="D69" s="31"/>
    </row>
    <row r="70" spans="4:4" customFormat="1" ht="15" customHeight="1" x14ac:dyDescent="0.2">
      <c r="D70" s="31"/>
    </row>
    <row r="71" spans="4:4" customFormat="1" ht="15" customHeight="1" x14ac:dyDescent="0.2">
      <c r="D71" s="31"/>
    </row>
    <row r="72" spans="4:4" customFormat="1" ht="15" customHeight="1" x14ac:dyDescent="0.2">
      <c r="D72" s="31"/>
    </row>
    <row r="73" spans="4:4" customFormat="1" ht="15" customHeight="1" x14ac:dyDescent="0.2">
      <c r="D73" s="31"/>
    </row>
    <row r="74" spans="4:4" customFormat="1" ht="15" customHeight="1" x14ac:dyDescent="0.2">
      <c r="D74" s="31"/>
    </row>
    <row r="75" spans="4:4" customFormat="1" ht="15" customHeight="1" x14ac:dyDescent="0.2">
      <c r="D75" s="31"/>
    </row>
    <row r="76" spans="4:4" customFormat="1" ht="15" customHeight="1" x14ac:dyDescent="0.2">
      <c r="D76" s="31"/>
    </row>
    <row r="77" spans="4:4" customFormat="1" ht="15" customHeight="1" x14ac:dyDescent="0.2">
      <c r="D77" s="31"/>
    </row>
    <row r="78" spans="4:4" customFormat="1" ht="15" customHeight="1" x14ac:dyDescent="0.2">
      <c r="D78" s="31"/>
    </row>
    <row r="79" spans="4:4" customFormat="1" ht="15" customHeight="1" x14ac:dyDescent="0.2">
      <c r="D79" s="31"/>
    </row>
    <row r="80" spans="4:4" customFormat="1" ht="15" customHeight="1" x14ac:dyDescent="0.2">
      <c r="D80" s="31"/>
    </row>
    <row r="81" spans="4:4" customFormat="1" ht="15" customHeight="1" x14ac:dyDescent="0.2">
      <c r="D81" s="31"/>
    </row>
    <row r="82" spans="4:4" customFormat="1" ht="15" customHeight="1" x14ac:dyDescent="0.2">
      <c r="D82" s="31"/>
    </row>
    <row r="83" spans="4:4" customFormat="1" ht="15" customHeight="1" x14ac:dyDescent="0.2">
      <c r="D83" s="31"/>
    </row>
    <row r="84" spans="4:4" customFormat="1" ht="15" customHeight="1" x14ac:dyDescent="0.2">
      <c r="D84" s="31"/>
    </row>
    <row r="85" spans="4:4" customFormat="1" ht="15" customHeight="1" x14ac:dyDescent="0.2">
      <c r="D85" s="31"/>
    </row>
    <row r="86" spans="4:4" customFormat="1" ht="15" customHeight="1" x14ac:dyDescent="0.2">
      <c r="D86" s="31"/>
    </row>
    <row r="87" spans="4:4" customFormat="1" ht="15" customHeight="1" x14ac:dyDescent="0.2">
      <c r="D87" s="31"/>
    </row>
    <row r="88" spans="4:4" customFormat="1" ht="15" customHeight="1" x14ac:dyDescent="0.2">
      <c r="D88" s="31"/>
    </row>
    <row r="89" spans="4:4" customFormat="1" ht="15" customHeight="1" x14ac:dyDescent="0.2">
      <c r="D89" s="31"/>
    </row>
    <row r="90" spans="4:4" customFormat="1" ht="15" customHeight="1" x14ac:dyDescent="0.2">
      <c r="D90" s="31"/>
    </row>
    <row r="91" spans="4:4" customFormat="1" ht="15" customHeight="1" x14ac:dyDescent="0.2">
      <c r="D91" s="31"/>
    </row>
    <row r="92" spans="4:4" customFormat="1" ht="15" customHeight="1" x14ac:dyDescent="0.2">
      <c r="D92" s="31"/>
    </row>
    <row r="93" spans="4:4" customFormat="1" ht="15" customHeight="1" x14ac:dyDescent="0.2">
      <c r="D93" s="31"/>
    </row>
    <row r="94" spans="4:4" customFormat="1" ht="15" customHeight="1" x14ac:dyDescent="0.2">
      <c r="D94" s="31"/>
    </row>
    <row r="95" spans="4:4" customFormat="1" ht="15" customHeight="1" x14ac:dyDescent="0.2">
      <c r="D95" s="31"/>
    </row>
    <row r="96" spans="4:4" customFormat="1" ht="15" customHeight="1" x14ac:dyDescent="0.2">
      <c r="D96" s="31"/>
    </row>
    <row r="97" spans="4:4" customFormat="1" ht="15" customHeight="1" x14ac:dyDescent="0.2">
      <c r="D97" s="31"/>
    </row>
    <row r="98" spans="4:4" customFormat="1" ht="15" customHeight="1" x14ac:dyDescent="0.2">
      <c r="D98" s="31"/>
    </row>
    <row r="99" spans="4:4" customFormat="1" ht="15" customHeight="1" x14ac:dyDescent="0.2">
      <c r="D99" s="31"/>
    </row>
    <row r="100" spans="4:4" customFormat="1" ht="15" customHeight="1" x14ac:dyDescent="0.2">
      <c r="D100" s="31"/>
    </row>
    <row r="101" spans="4:4" customFormat="1" ht="15" customHeight="1" x14ac:dyDescent="0.2">
      <c r="D101" s="31"/>
    </row>
    <row r="102" spans="4:4" customFormat="1" ht="15" customHeight="1" x14ac:dyDescent="0.2">
      <c r="D102" s="31"/>
    </row>
    <row r="103" spans="4:4" customFormat="1" ht="15" customHeight="1" x14ac:dyDescent="0.2">
      <c r="D103" s="31"/>
    </row>
    <row r="104" spans="4:4" customFormat="1" ht="15" customHeight="1" x14ac:dyDescent="0.2">
      <c r="D104" s="31"/>
    </row>
    <row r="105" spans="4:4" customFormat="1" ht="15" customHeight="1" x14ac:dyDescent="0.2">
      <c r="D105" s="31"/>
    </row>
    <row r="106" spans="4:4" customFormat="1" ht="15" customHeight="1" x14ac:dyDescent="0.2">
      <c r="D106" s="31"/>
    </row>
    <row r="107" spans="4:4" customFormat="1" ht="15" customHeight="1" x14ac:dyDescent="0.2">
      <c r="D107" s="31"/>
    </row>
  </sheetData>
  <mergeCells count="7">
    <mergeCell ref="B2:F2"/>
    <mergeCell ref="B33:F33"/>
    <mergeCell ref="B34:D34"/>
    <mergeCell ref="C3:C4"/>
    <mergeCell ref="D3:F3"/>
    <mergeCell ref="B32:E32"/>
    <mergeCell ref="B3:B4"/>
  </mergeCells>
  <hyperlinks>
    <hyperlink ref="C1" location="Indice!A1" display="[índice Ç]" xr:uid="{00000000-0004-0000-0100-000000000000}"/>
    <hyperlink ref="B34" r:id="rId1" xr:uid="{00000000-0004-0000-01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17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5" width="21.83203125" style="2" customWidth="1"/>
    <col min="13" max="16384" width="12.83203125" style="2"/>
  </cols>
  <sheetData>
    <row r="1" spans="1:12" ht="30" customHeight="1" x14ac:dyDescent="0.2">
      <c r="A1" s="3"/>
      <c r="B1" s="4"/>
      <c r="C1" s="7" t="s">
        <v>62</v>
      </c>
      <c r="D1" s="5"/>
      <c r="E1" s="7"/>
      <c r="I1" s="2"/>
      <c r="J1" s="2"/>
      <c r="K1" s="2"/>
      <c r="L1" s="2"/>
    </row>
    <row r="2" spans="1:12" ht="45" customHeight="1" thickBot="1" x14ac:dyDescent="0.25">
      <c r="B2" s="229" t="s">
        <v>116</v>
      </c>
      <c r="C2" s="245"/>
      <c r="D2" s="245"/>
      <c r="E2" s="245"/>
    </row>
    <row r="3" spans="1:12" ht="30" customHeight="1" x14ac:dyDescent="0.2">
      <c r="A3"/>
      <c r="B3" s="237" t="s">
        <v>2</v>
      </c>
      <c r="C3" s="231" t="s">
        <v>106</v>
      </c>
      <c r="D3" s="242" t="s">
        <v>107</v>
      </c>
      <c r="E3" s="246"/>
    </row>
    <row r="4" spans="1:12" ht="30" customHeight="1" x14ac:dyDescent="0.2">
      <c r="A4"/>
      <c r="B4" s="238"/>
      <c r="C4" s="247"/>
      <c r="D4" s="49" t="s">
        <v>9</v>
      </c>
      <c r="E4" s="53" t="s">
        <v>59</v>
      </c>
    </row>
    <row r="5" spans="1:12" customFormat="1" ht="15" customHeight="1" x14ac:dyDescent="0.2">
      <c r="B5" s="106">
        <v>1996</v>
      </c>
      <c r="C5" s="134">
        <v>8759</v>
      </c>
      <c r="D5" s="135">
        <v>304</v>
      </c>
      <c r="E5" s="128">
        <f>D5/C5*100</f>
        <v>3.4707158351409979</v>
      </c>
    </row>
    <row r="6" spans="1:12" customFormat="1" ht="15" customHeight="1" x14ac:dyDescent="0.2">
      <c r="B6" s="110">
        <v>1997</v>
      </c>
      <c r="C6" s="136">
        <v>8741</v>
      </c>
      <c r="D6" s="137">
        <v>304</v>
      </c>
      <c r="E6" s="129">
        <v>0.25265957446808512</v>
      </c>
    </row>
    <row r="7" spans="1:12" customFormat="1" ht="15" customHeight="1" x14ac:dyDescent="0.2">
      <c r="B7" s="110">
        <v>1998</v>
      </c>
      <c r="C7" s="136">
        <v>8805</v>
      </c>
      <c r="D7" s="137">
        <v>231</v>
      </c>
      <c r="E7" s="129">
        <v>0.25265957446808512</v>
      </c>
    </row>
    <row r="8" spans="1:12" customFormat="1" ht="15" customHeight="1" x14ac:dyDescent="0.2">
      <c r="B8" s="110">
        <v>1999</v>
      </c>
      <c r="C8" s="136">
        <v>9052</v>
      </c>
      <c r="D8" s="137">
        <v>183</v>
      </c>
      <c r="E8" s="129">
        <v>0.25265957446808512</v>
      </c>
    </row>
    <row r="9" spans="1:12" customFormat="1" ht="15" customHeight="1" x14ac:dyDescent="0.2">
      <c r="B9" s="110">
        <v>2000</v>
      </c>
      <c r="C9" s="136">
        <v>9509</v>
      </c>
      <c r="D9" s="137">
        <v>139</v>
      </c>
      <c r="E9" s="129">
        <v>0.25265957446808512</v>
      </c>
    </row>
    <row r="10" spans="1:12" customFormat="1" ht="15" customHeight="1" x14ac:dyDescent="0.2">
      <c r="B10" s="110">
        <v>2001</v>
      </c>
      <c r="C10" s="136">
        <v>10030</v>
      </c>
      <c r="D10" s="137">
        <v>129</v>
      </c>
      <c r="E10" s="129">
        <v>0.25265957446808512</v>
      </c>
    </row>
    <row r="11" spans="1:12" customFormat="1" ht="15" customHeight="1" x14ac:dyDescent="0.2">
      <c r="B11" s="110">
        <v>2002</v>
      </c>
      <c r="C11" s="136">
        <v>10762</v>
      </c>
      <c r="D11" s="137">
        <v>142</v>
      </c>
      <c r="E11" s="129">
        <v>0.25265957446808512</v>
      </c>
    </row>
    <row r="12" spans="1:12" customFormat="1" ht="15" customHeight="1" x14ac:dyDescent="0.2">
      <c r="B12" s="110">
        <v>2003</v>
      </c>
      <c r="C12" s="136">
        <v>11300</v>
      </c>
      <c r="D12" s="137">
        <v>71</v>
      </c>
      <c r="E12" s="129">
        <v>0.25265957446808512</v>
      </c>
    </row>
    <row r="13" spans="1:12" customFormat="1" ht="15" customHeight="1" x14ac:dyDescent="0.2">
      <c r="B13" s="110">
        <v>2004</v>
      </c>
      <c r="C13" s="136">
        <v>11729</v>
      </c>
      <c r="D13" s="137">
        <v>69</v>
      </c>
      <c r="E13" s="129">
        <v>0.25265957446808512</v>
      </c>
    </row>
    <row r="14" spans="1:12" customFormat="1" ht="15" customHeight="1" x14ac:dyDescent="0.2">
      <c r="B14" s="110">
        <v>2005</v>
      </c>
      <c r="C14" s="136">
        <v>11833</v>
      </c>
      <c r="D14" s="137">
        <v>50</v>
      </c>
      <c r="E14" s="129">
        <v>0.25265957446808512</v>
      </c>
    </row>
    <row r="15" spans="1:12" customFormat="1" ht="15" customHeight="1" x14ac:dyDescent="0.2">
      <c r="B15" s="110">
        <v>2006</v>
      </c>
      <c r="C15" s="136">
        <v>11823</v>
      </c>
      <c r="D15" s="137">
        <v>77</v>
      </c>
      <c r="E15" s="129">
        <v>0.25265957446808512</v>
      </c>
    </row>
    <row r="16" spans="1:12" customFormat="1" ht="15" customHeight="1" x14ac:dyDescent="0.2">
      <c r="A16" s="2"/>
      <c r="B16" s="110">
        <v>2007</v>
      </c>
      <c r="C16" s="136">
        <v>11940</v>
      </c>
      <c r="D16" s="137">
        <v>76</v>
      </c>
      <c r="E16" s="129">
        <v>0.25265957446808512</v>
      </c>
    </row>
    <row r="17" spans="1:6" customFormat="1" ht="15" customHeight="1" x14ac:dyDescent="0.2">
      <c r="A17" s="2"/>
      <c r="B17" s="110">
        <v>2008</v>
      </c>
      <c r="C17" s="136">
        <v>12569</v>
      </c>
      <c r="D17" s="137">
        <v>59</v>
      </c>
      <c r="E17" s="129">
        <v>0.25265957446808512</v>
      </c>
    </row>
    <row r="18" spans="1:6" customFormat="1" ht="15" customHeight="1" x14ac:dyDescent="0.2">
      <c r="A18" s="2"/>
      <c r="B18" s="110">
        <v>2009</v>
      </c>
      <c r="C18" s="136">
        <v>13553</v>
      </c>
      <c r="D18" s="137">
        <v>57</v>
      </c>
      <c r="E18" s="129">
        <v>0.25265957446808512</v>
      </c>
    </row>
    <row r="19" spans="1:6" customFormat="1" ht="15" customHeight="1" x14ac:dyDescent="0.2">
      <c r="A19" s="2"/>
      <c r="B19" s="110">
        <v>2010</v>
      </c>
      <c r="C19" s="136">
        <v>14356</v>
      </c>
      <c r="D19" s="137">
        <v>67</v>
      </c>
      <c r="E19" s="129">
        <v>0.25265957446808512</v>
      </c>
    </row>
    <row r="20" spans="1:6" customFormat="1" ht="15" customHeight="1" x14ac:dyDescent="0.2">
      <c r="A20" s="11"/>
      <c r="B20" s="110">
        <v>2011</v>
      </c>
      <c r="C20" s="136">
        <v>14430</v>
      </c>
      <c r="D20" s="137">
        <v>51</v>
      </c>
      <c r="E20" s="129">
        <v>0.25265957446808512</v>
      </c>
    </row>
    <row r="21" spans="1:6" customFormat="1" ht="15" customHeight="1" x14ac:dyDescent="0.2">
      <c r="A21" s="2"/>
      <c r="B21" s="110">
        <v>2012</v>
      </c>
      <c r="C21" s="136">
        <v>14868</v>
      </c>
      <c r="D21" s="137">
        <v>69</v>
      </c>
      <c r="E21" s="129">
        <v>0.25265957446808512</v>
      </c>
    </row>
    <row r="22" spans="1:6" customFormat="1" ht="15" customHeight="1" x14ac:dyDescent="0.2">
      <c r="A22" s="2"/>
      <c r="B22" s="110">
        <v>2013</v>
      </c>
      <c r="C22" s="136">
        <v>15486</v>
      </c>
      <c r="D22" s="137">
        <v>38</v>
      </c>
      <c r="E22" s="129">
        <v>0.25265957446808512</v>
      </c>
    </row>
    <row r="23" spans="1:6" customFormat="1" ht="15" customHeight="1" x14ac:dyDescent="0.2">
      <c r="A23" s="2"/>
      <c r="B23" s="110">
        <v>2014</v>
      </c>
      <c r="C23" s="136">
        <v>16054</v>
      </c>
      <c r="D23" s="137">
        <v>59</v>
      </c>
      <c r="E23" s="129">
        <v>0.25265957446808512</v>
      </c>
    </row>
    <row r="24" spans="1:6" customFormat="1" ht="15" customHeight="1" x14ac:dyDescent="0.2">
      <c r="A24" s="2"/>
      <c r="B24" s="114">
        <v>2015</v>
      </c>
      <c r="C24" s="138">
        <v>16456</v>
      </c>
      <c r="D24" s="139">
        <v>42</v>
      </c>
      <c r="E24" s="100">
        <v>0.25265957446808512</v>
      </c>
    </row>
    <row r="25" spans="1:6" customFormat="1" ht="15" customHeight="1" x14ac:dyDescent="0.2">
      <c r="A25" s="2"/>
      <c r="B25" s="110">
        <v>2016</v>
      </c>
      <c r="C25" s="136">
        <v>16868</v>
      </c>
      <c r="D25" s="137">
        <v>73</v>
      </c>
      <c r="E25" s="129">
        <v>0.25265957446808512</v>
      </c>
    </row>
    <row r="26" spans="1:6" customFormat="1" ht="15" customHeight="1" x14ac:dyDescent="0.2">
      <c r="A26" s="2"/>
      <c r="B26" s="110">
        <v>2017</v>
      </c>
      <c r="C26" s="136">
        <v>17384</v>
      </c>
      <c r="D26" s="137">
        <v>59</v>
      </c>
      <c r="E26" s="129">
        <v>0.25265957446808512</v>
      </c>
    </row>
    <row r="27" spans="1:6" customFormat="1" ht="15" customHeight="1" x14ac:dyDescent="0.2">
      <c r="A27" s="2"/>
      <c r="B27" s="110">
        <v>2018</v>
      </c>
      <c r="C27" s="136">
        <v>17893</v>
      </c>
      <c r="D27" s="137">
        <v>61</v>
      </c>
      <c r="E27" s="129">
        <v>0.25265957446808512</v>
      </c>
    </row>
    <row r="28" spans="1:6" customFormat="1" ht="15" customHeight="1" x14ac:dyDescent="0.2">
      <c r="A28" s="2"/>
      <c r="B28" s="110">
        <v>2019</v>
      </c>
      <c r="C28" s="136">
        <v>18713</v>
      </c>
      <c r="D28" s="137">
        <v>63</v>
      </c>
      <c r="E28" s="129">
        <v>0.25265957446808512</v>
      </c>
    </row>
    <row r="29" spans="1:6" customFormat="1" ht="15" customHeight="1" thickBot="1" x14ac:dyDescent="0.25">
      <c r="A29" s="2"/>
      <c r="B29" s="116">
        <v>2020</v>
      </c>
      <c r="C29" s="140">
        <v>19820</v>
      </c>
      <c r="D29" s="141">
        <v>92</v>
      </c>
      <c r="E29" s="130">
        <v>0.25265957446808512</v>
      </c>
    </row>
    <row r="31" spans="1:6" ht="30" customHeight="1" x14ac:dyDescent="0.2">
      <c r="A31" s="10" t="s">
        <v>10</v>
      </c>
      <c r="B31" s="235" t="s">
        <v>117</v>
      </c>
      <c r="C31" s="236"/>
      <c r="D31" s="236"/>
      <c r="E31" s="236"/>
    </row>
    <row r="32" spans="1:6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  <row r="69" spans="2:12" ht="15" customHeight="1" x14ac:dyDescent="0.2">
      <c r="B69" s="54" t="s">
        <v>2</v>
      </c>
      <c r="C69" s="49" t="s">
        <v>9</v>
      </c>
      <c r="D69" s="53" t="s">
        <v>59</v>
      </c>
      <c r="E69"/>
      <c r="L69" s="2"/>
    </row>
    <row r="70" spans="2:12" ht="15" customHeight="1" x14ac:dyDescent="0.2">
      <c r="B70" s="62">
        <v>1996</v>
      </c>
      <c r="C70" s="66">
        <v>304</v>
      </c>
      <c r="D70" s="65">
        <v>3.4707158351409979</v>
      </c>
      <c r="E70"/>
      <c r="L70" s="2"/>
    </row>
    <row r="71" spans="2:12" ht="15" customHeight="1" x14ac:dyDescent="0.2">
      <c r="B71" s="62">
        <v>1997</v>
      </c>
      <c r="C71" s="66">
        <v>304</v>
      </c>
      <c r="D71" s="65">
        <v>0.25265957446808512</v>
      </c>
      <c r="E71"/>
      <c r="L71" s="2"/>
    </row>
    <row r="72" spans="2:12" ht="15" customHeight="1" x14ac:dyDescent="0.2">
      <c r="B72" s="62">
        <v>1998</v>
      </c>
      <c r="C72" s="66">
        <v>231</v>
      </c>
      <c r="D72" s="65">
        <v>0.25265957446808512</v>
      </c>
      <c r="E72"/>
      <c r="L72" s="2"/>
    </row>
    <row r="73" spans="2:12" ht="15" customHeight="1" x14ac:dyDescent="0.2">
      <c r="B73" s="62">
        <v>1999</v>
      </c>
      <c r="C73" s="66">
        <v>183</v>
      </c>
      <c r="D73" s="65">
        <v>0.25265957446808512</v>
      </c>
      <c r="E73"/>
      <c r="L73" s="2"/>
    </row>
    <row r="74" spans="2:12" ht="15" customHeight="1" x14ac:dyDescent="0.2">
      <c r="B74" s="62">
        <v>2000</v>
      </c>
      <c r="C74" s="66">
        <v>139</v>
      </c>
      <c r="D74" s="65">
        <v>0.25265957446808512</v>
      </c>
      <c r="E74"/>
      <c r="L74" s="2"/>
    </row>
    <row r="75" spans="2:12" ht="15" customHeight="1" x14ac:dyDescent="0.2">
      <c r="B75" s="62">
        <v>2001</v>
      </c>
      <c r="C75" s="66">
        <v>129</v>
      </c>
      <c r="D75" s="65">
        <v>0.25265957446808512</v>
      </c>
      <c r="E75"/>
      <c r="L75" s="2"/>
    </row>
    <row r="76" spans="2:12" ht="15" customHeight="1" x14ac:dyDescent="0.2">
      <c r="B76" s="62">
        <v>2002</v>
      </c>
      <c r="C76" s="66">
        <v>142</v>
      </c>
      <c r="D76" s="65">
        <v>0.25265957446808512</v>
      </c>
      <c r="E76"/>
      <c r="L76" s="2"/>
    </row>
    <row r="77" spans="2:12" ht="15" customHeight="1" x14ac:dyDescent="0.2">
      <c r="B77" s="62">
        <v>2003</v>
      </c>
      <c r="C77" s="66">
        <v>71</v>
      </c>
      <c r="D77" s="65">
        <v>0.25265957446808512</v>
      </c>
      <c r="E77"/>
      <c r="L77" s="2"/>
    </row>
    <row r="78" spans="2:12" ht="15" customHeight="1" x14ac:dyDescent="0.2">
      <c r="B78" s="62">
        <v>2004</v>
      </c>
      <c r="C78" s="66">
        <v>69</v>
      </c>
      <c r="D78" s="65">
        <v>0.25265957446808512</v>
      </c>
      <c r="E78"/>
      <c r="L78" s="2"/>
    </row>
    <row r="79" spans="2:12" ht="15" customHeight="1" x14ac:dyDescent="0.2">
      <c r="B79" s="62">
        <v>2005</v>
      </c>
      <c r="C79" s="66">
        <v>50</v>
      </c>
      <c r="D79" s="65">
        <v>0.25265957446808512</v>
      </c>
      <c r="E79"/>
      <c r="L79" s="2"/>
    </row>
    <row r="80" spans="2:12" ht="15" customHeight="1" x14ac:dyDescent="0.2">
      <c r="B80" s="62">
        <v>2006</v>
      </c>
      <c r="C80" s="66">
        <v>77</v>
      </c>
      <c r="D80" s="65">
        <v>0.25265957446808512</v>
      </c>
      <c r="E80"/>
      <c r="L80" s="2"/>
    </row>
    <row r="81" spans="2:12" ht="15" customHeight="1" x14ac:dyDescent="0.2">
      <c r="B81" s="62">
        <v>2007</v>
      </c>
      <c r="C81" s="66">
        <v>76</v>
      </c>
      <c r="D81" s="65">
        <v>0.25265957446808512</v>
      </c>
      <c r="E81"/>
      <c r="L81" s="2"/>
    </row>
    <row r="82" spans="2:12" ht="15" customHeight="1" x14ac:dyDescent="0.2">
      <c r="B82" s="62">
        <v>2008</v>
      </c>
      <c r="C82" s="66">
        <v>59</v>
      </c>
      <c r="D82" s="65">
        <v>0.25265957446808512</v>
      </c>
      <c r="E82"/>
      <c r="L82" s="2"/>
    </row>
    <row r="83" spans="2:12" ht="15" customHeight="1" x14ac:dyDescent="0.2">
      <c r="B83" s="62">
        <v>2009</v>
      </c>
      <c r="C83" s="66">
        <v>57</v>
      </c>
      <c r="D83" s="65">
        <v>0.25265957446808512</v>
      </c>
      <c r="E83"/>
      <c r="L83" s="2"/>
    </row>
    <row r="84" spans="2:12" ht="15" customHeight="1" x14ac:dyDescent="0.2">
      <c r="B84" s="62">
        <v>2010</v>
      </c>
      <c r="C84" s="66">
        <v>67</v>
      </c>
      <c r="D84" s="65">
        <v>0.25265957446808512</v>
      </c>
      <c r="E84"/>
      <c r="L84" s="2"/>
    </row>
    <row r="85" spans="2:12" ht="15" customHeight="1" x14ac:dyDescent="0.2">
      <c r="B85" s="62">
        <v>2011</v>
      </c>
      <c r="C85" s="66">
        <v>51</v>
      </c>
      <c r="D85" s="65">
        <v>0.25265957446808512</v>
      </c>
      <c r="E85"/>
      <c r="L85" s="2"/>
    </row>
    <row r="86" spans="2:12" ht="15" customHeight="1" x14ac:dyDescent="0.2">
      <c r="B86" s="62">
        <v>2012</v>
      </c>
      <c r="C86" s="66">
        <v>69</v>
      </c>
      <c r="D86" s="65">
        <v>0.25265957446808512</v>
      </c>
    </row>
    <row r="87" spans="2:12" ht="15" customHeight="1" x14ac:dyDescent="0.2">
      <c r="B87" s="62">
        <v>2013</v>
      </c>
      <c r="C87" s="66">
        <v>38</v>
      </c>
      <c r="D87" s="65">
        <v>0.25265957446808512</v>
      </c>
    </row>
    <row r="88" spans="2:12" ht="15" customHeight="1" x14ac:dyDescent="0.2">
      <c r="B88" s="62">
        <v>2014</v>
      </c>
      <c r="C88" s="66">
        <v>59</v>
      </c>
      <c r="D88" s="65">
        <v>0.25265957446808512</v>
      </c>
    </row>
    <row r="89" spans="2:12" ht="15" customHeight="1" x14ac:dyDescent="0.2">
      <c r="B89" s="62">
        <v>2015</v>
      </c>
      <c r="C89" s="66">
        <v>42</v>
      </c>
      <c r="D89" s="65">
        <v>0.25265957446808512</v>
      </c>
    </row>
    <row r="90" spans="2:12" ht="15" customHeight="1" x14ac:dyDescent="0.2">
      <c r="B90" s="62">
        <v>2016</v>
      </c>
      <c r="C90" s="66">
        <v>73</v>
      </c>
      <c r="D90" s="65">
        <v>0.25265957446808512</v>
      </c>
    </row>
    <row r="91" spans="2:12" ht="15" customHeight="1" x14ac:dyDescent="0.2">
      <c r="B91" s="62">
        <v>2017</v>
      </c>
      <c r="C91" s="66">
        <v>59</v>
      </c>
      <c r="D91" s="65">
        <v>0.25265957446808512</v>
      </c>
    </row>
    <row r="92" spans="2:12" ht="15" customHeight="1" x14ac:dyDescent="0.2">
      <c r="B92" s="62">
        <v>2018</v>
      </c>
      <c r="C92" s="66">
        <v>61</v>
      </c>
      <c r="D92" s="65">
        <v>0.25265957446808512</v>
      </c>
    </row>
    <row r="93" spans="2:12" ht="15" customHeight="1" x14ac:dyDescent="0.2">
      <c r="B93" s="62">
        <v>2019</v>
      </c>
      <c r="C93" s="66">
        <v>63</v>
      </c>
      <c r="D93" s="65">
        <v>0.25265957446808512</v>
      </c>
    </row>
    <row r="94" spans="2:12" ht="15" customHeight="1" x14ac:dyDescent="0.2">
      <c r="B94" s="62">
        <v>2020</v>
      </c>
      <c r="C94" s="66">
        <v>92</v>
      </c>
      <c r="D94" s="65">
        <v>0.25265957446808512</v>
      </c>
    </row>
    <row r="95" spans="2:12" ht="15" customHeight="1" x14ac:dyDescent="0.2">
      <c r="D95" s="62"/>
    </row>
    <row r="96" spans="2:12" ht="15" customHeight="1" x14ac:dyDescent="0.2">
      <c r="D96" s="62"/>
    </row>
    <row r="97" spans="4:4" ht="15" customHeight="1" x14ac:dyDescent="0.2">
      <c r="D97" s="62"/>
    </row>
    <row r="98" spans="4:4" ht="15" customHeight="1" x14ac:dyDescent="0.2">
      <c r="D98" s="62"/>
    </row>
    <row r="99" spans="4:4" ht="15" customHeight="1" x14ac:dyDescent="0.2">
      <c r="D99" s="62"/>
    </row>
    <row r="100" spans="4:4" ht="15" customHeight="1" x14ac:dyDescent="0.2">
      <c r="D100" s="62"/>
    </row>
    <row r="101" spans="4:4" ht="15" customHeight="1" x14ac:dyDescent="0.2">
      <c r="D101" s="62"/>
    </row>
    <row r="102" spans="4:4" ht="15" customHeight="1" x14ac:dyDescent="0.2">
      <c r="D102" s="62"/>
    </row>
    <row r="103" spans="4:4" ht="15" customHeight="1" x14ac:dyDescent="0.2">
      <c r="D103" s="62"/>
    </row>
    <row r="104" spans="4:4" ht="15" customHeight="1" x14ac:dyDescent="0.2">
      <c r="D104" s="62"/>
    </row>
    <row r="105" spans="4:4" ht="15" customHeight="1" x14ac:dyDescent="0.2">
      <c r="D105" s="62"/>
    </row>
    <row r="106" spans="4:4" ht="15" customHeight="1" x14ac:dyDescent="0.2">
      <c r="D106" s="62"/>
    </row>
    <row r="107" spans="4:4" ht="15" customHeight="1" x14ac:dyDescent="0.2">
      <c r="D107" s="62"/>
    </row>
    <row r="108" spans="4:4" ht="15" customHeight="1" x14ac:dyDescent="0.2">
      <c r="D108" s="62"/>
    </row>
    <row r="109" spans="4:4" ht="15" customHeight="1" x14ac:dyDescent="0.2">
      <c r="D109" s="62"/>
    </row>
    <row r="110" spans="4:4" ht="15" customHeight="1" x14ac:dyDescent="0.2">
      <c r="D110" s="62"/>
    </row>
    <row r="111" spans="4:4" ht="15" customHeight="1" x14ac:dyDescent="0.2">
      <c r="D111" s="62"/>
    </row>
    <row r="112" spans="4:4" ht="15" customHeight="1" x14ac:dyDescent="0.2">
      <c r="D112" s="62"/>
    </row>
    <row r="113" spans="4:4" ht="15" customHeight="1" x14ac:dyDescent="0.2">
      <c r="D113" s="62"/>
    </row>
    <row r="114" spans="4:4" ht="15" customHeight="1" x14ac:dyDescent="0.2">
      <c r="D114" s="62"/>
    </row>
    <row r="115" spans="4:4" ht="15" customHeight="1" x14ac:dyDescent="0.2">
      <c r="D115" s="62"/>
    </row>
    <row r="116" spans="4:4" ht="15" customHeight="1" x14ac:dyDescent="0.2">
      <c r="D116" s="62"/>
    </row>
    <row r="117" spans="4:4" ht="15" customHeight="1" x14ac:dyDescent="0.2">
      <c r="D117" s="62"/>
    </row>
  </sheetData>
  <mergeCells count="8">
    <mergeCell ref="B32:E32"/>
    <mergeCell ref="B33:F33"/>
    <mergeCell ref="B34:D34"/>
    <mergeCell ref="B31:E31"/>
    <mergeCell ref="B2:E2"/>
    <mergeCell ref="B3:B4"/>
    <mergeCell ref="C3:C4"/>
    <mergeCell ref="D3:E3"/>
  </mergeCells>
  <hyperlinks>
    <hyperlink ref="C1" location="Indice!A1" display="[índice Ç]" xr:uid="{00000000-0004-0000-1300-000000000000}"/>
    <hyperlink ref="B34" r:id="rId1" xr:uid="{00000000-0004-0000-13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114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400-000000000000}"/>
    <hyperlink ref="B22" r:id="rId1" xr:uid="{00000000-0004-0000-14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115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500-000000000000}"/>
    <hyperlink ref="B22" r:id="rId1" xr:uid="{00000000-0004-0000-15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9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135</v>
      </c>
      <c r="C2" s="257"/>
      <c r="D2" s="257"/>
      <c r="E2" s="257"/>
      <c r="F2" s="257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600-000000000000}"/>
    <hyperlink ref="B22" r:id="rId1" xr:uid="{00000000-0004-0000-16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146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700-000000000000}"/>
    <hyperlink ref="B22" r:id="rId1" xr:uid="{00000000-0004-0000-17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134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800-000000000000}"/>
    <hyperlink ref="B22" r:id="rId1" xr:uid="{00000000-0004-0000-18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133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900-000000000000}"/>
    <hyperlink ref="B22" r:id="rId1" xr:uid="{00000000-0004-0000-19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141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A00-000000000000}"/>
    <hyperlink ref="B22" r:id="rId1" xr:uid="{00000000-0004-0000-1A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132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B00-000000000000}"/>
    <hyperlink ref="B22" r:id="rId1" xr:uid="{00000000-0004-0000-1B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3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131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spans="2:4" customFormat="1" ht="15" customHeight="1" x14ac:dyDescent="0.2"/>
    <row r="34" spans="2:4" customFormat="1" ht="15" customHeight="1" x14ac:dyDescent="0.2"/>
    <row r="35" spans="2:4" customFormat="1" ht="15" customHeight="1" x14ac:dyDescent="0.2"/>
    <row r="36" spans="2:4" customFormat="1" ht="15" customHeight="1" x14ac:dyDescent="0.2"/>
    <row r="37" spans="2:4" customFormat="1" ht="15" customHeight="1" x14ac:dyDescent="0.2">
      <c r="B37" s="2" t="s">
        <v>40</v>
      </c>
      <c r="C37" s="70">
        <v>-4.7335486475575301</v>
      </c>
      <c r="D37" s="69">
        <v>5.3189341945902306</v>
      </c>
    </row>
    <row r="38" spans="2:4" customFormat="1" ht="15" customHeight="1" x14ac:dyDescent="0.2">
      <c r="B38" s="2" t="s">
        <v>39</v>
      </c>
      <c r="C38" s="70">
        <v>-2.46770286637061</v>
      </c>
      <c r="D38" s="69">
        <v>2.5433992733144932</v>
      </c>
    </row>
    <row r="39" spans="2:4" customFormat="1" ht="15" customHeight="1" x14ac:dyDescent="0.2">
      <c r="B39" s="2" t="s">
        <v>38</v>
      </c>
      <c r="C39" s="70">
        <v>-0.98909971740008096</v>
      </c>
      <c r="D39" s="69">
        <v>0.83266047638272112</v>
      </c>
    </row>
    <row r="40" spans="2:4" customFormat="1" ht="15" customHeight="1" x14ac:dyDescent="0.2">
      <c r="B40" s="2" t="s">
        <v>37</v>
      </c>
      <c r="C40" s="70">
        <v>-3.2196205086798502</v>
      </c>
      <c r="D40" s="69">
        <v>3.2448526443278154</v>
      </c>
    </row>
    <row r="41" spans="2:4" customFormat="1" ht="15" customHeight="1" x14ac:dyDescent="0.2">
      <c r="B41" s="2" t="s">
        <v>36</v>
      </c>
      <c r="C41" s="70">
        <v>-3.66875252321356</v>
      </c>
      <c r="D41" s="69">
        <v>3.1994348001614861</v>
      </c>
    </row>
    <row r="42" spans="2:4" customFormat="1" ht="15" customHeight="1" x14ac:dyDescent="0.2">
      <c r="B42" s="2" t="s">
        <v>35</v>
      </c>
      <c r="C42" s="70">
        <v>-4.9303593056116304</v>
      </c>
      <c r="D42" s="69">
        <v>4.0068631408962458</v>
      </c>
    </row>
    <row r="43" spans="2:4" customFormat="1" ht="15" customHeight="1" x14ac:dyDescent="0.2">
      <c r="B43" s="2" t="s">
        <v>34</v>
      </c>
      <c r="C43" s="70">
        <v>-6.88837303189342</v>
      </c>
      <c r="D43" s="69">
        <v>5.3138877674606375</v>
      </c>
    </row>
    <row r="44" spans="2:4" customFormat="1" ht="15" customHeight="1" x14ac:dyDescent="0.2">
      <c r="B44" s="2" t="s">
        <v>33</v>
      </c>
      <c r="C44" s="70">
        <v>-6.7874444893015804</v>
      </c>
      <c r="D44" s="69">
        <v>5.1019378280177632</v>
      </c>
    </row>
    <row r="45" spans="2:4" customFormat="1" ht="15" customHeight="1" x14ac:dyDescent="0.2">
      <c r="B45" s="2" t="s">
        <v>32</v>
      </c>
      <c r="C45" s="70">
        <v>-6.2272910779168296</v>
      </c>
      <c r="D45" s="69">
        <v>4.6477593863544611</v>
      </c>
    </row>
    <row r="46" spans="2:4" customFormat="1" ht="15" customHeight="1" x14ac:dyDescent="0.2">
      <c r="B46" s="2" t="s">
        <v>31</v>
      </c>
      <c r="C46" s="70">
        <v>-5.9547840129188501</v>
      </c>
      <c r="D46" s="69">
        <v>4.7789664917238595</v>
      </c>
    </row>
    <row r="47" spans="2:4" customFormat="1" ht="15" customHeight="1" x14ac:dyDescent="0.2">
      <c r="B47" s="2" t="s">
        <v>30</v>
      </c>
      <c r="C47" s="70">
        <v>-3.7595882115462298</v>
      </c>
      <c r="D47" s="69">
        <v>3.7494953572870409</v>
      </c>
    </row>
    <row r="48" spans="2:4" customFormat="1" ht="15" customHeight="1" x14ac:dyDescent="0.2">
      <c r="B48" s="2" t="s">
        <v>29</v>
      </c>
      <c r="C48" s="70">
        <v>-1.94287444489302</v>
      </c>
      <c r="D48" s="69">
        <v>1.8570851836899476</v>
      </c>
    </row>
    <row r="49" spans="2:4" customFormat="1" ht="15" customHeight="1" x14ac:dyDescent="0.2">
      <c r="B49" s="2" t="s">
        <v>28</v>
      </c>
      <c r="C49" s="70">
        <v>-1.41804602341542</v>
      </c>
      <c r="D49" s="69">
        <v>1.4129995962858295</v>
      </c>
    </row>
    <row r="50" spans="2:4" customFormat="1" ht="15" customHeight="1" x14ac:dyDescent="0.2">
      <c r="B50" s="2" t="s">
        <v>27</v>
      </c>
      <c r="C50" s="70">
        <v>-0.439039160274526</v>
      </c>
      <c r="D50" s="69">
        <v>0.56519983851433186</v>
      </c>
    </row>
    <row r="51" spans="2:4" customFormat="1" ht="15" customHeight="1" x14ac:dyDescent="0.2">
      <c r="B51" s="1"/>
      <c r="C51" s="1"/>
    </row>
    <row r="52" spans="2:4" customFormat="1" ht="15" customHeight="1" x14ac:dyDescent="0.2">
      <c r="B52" s="1"/>
      <c r="C52" s="1"/>
    </row>
    <row r="53" spans="2:4" customFormat="1" ht="15" customHeight="1" x14ac:dyDescent="0.2">
      <c r="B53" s="1"/>
      <c r="C53" s="2">
        <v>-1</v>
      </c>
    </row>
  </sheetData>
  <sortState xmlns:xlrd2="http://schemas.microsoft.com/office/spreadsheetml/2017/richdata2" ref="G37:I50">
    <sortCondition descending="1" ref="G37:G50"/>
  </sortState>
  <mergeCells count="4">
    <mergeCell ref="B2:F2"/>
    <mergeCell ref="B21:F21"/>
    <mergeCell ref="B22:D22"/>
    <mergeCell ref="B20:E20"/>
  </mergeCells>
  <hyperlinks>
    <hyperlink ref="C1" location="Indice!A1" display="[índice Ç]" xr:uid="{00000000-0004-0000-1C00-000000000000}"/>
    <hyperlink ref="B22" r:id="rId1" xr:uid="{00000000-0004-0000-1C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2.83203125" style="1" customWidth="1"/>
    <col min="4" max="4" width="12.83203125" style="30"/>
    <col min="5" max="16384" width="12.83203125" style="2"/>
  </cols>
  <sheetData>
    <row r="1" spans="1:10" ht="30" customHeight="1" x14ac:dyDescent="0.2">
      <c r="A1" s="3" t="s">
        <v>8</v>
      </c>
      <c r="B1" s="4"/>
      <c r="C1" s="7" t="s">
        <v>62</v>
      </c>
      <c r="D1" s="5"/>
      <c r="E1" s="6"/>
      <c r="F1" s="6"/>
      <c r="G1" s="6"/>
      <c r="H1" s="7"/>
    </row>
    <row r="2" spans="1:10" ht="60" customHeight="1" thickBot="1" x14ac:dyDescent="0.25">
      <c r="B2" s="239" t="s">
        <v>68</v>
      </c>
      <c r="C2" s="239"/>
      <c r="D2" s="239"/>
      <c r="E2" s="239"/>
      <c r="F2" s="239"/>
      <c r="G2" s="83"/>
      <c r="H2" s="83"/>
      <c r="I2" s="28"/>
      <c r="J2" s="8"/>
    </row>
    <row r="3" spans="1:10" customFormat="1" ht="30" customHeight="1" x14ac:dyDescent="0.2">
      <c r="B3" s="74" t="s">
        <v>2</v>
      </c>
      <c r="C3" s="74" t="s">
        <v>0</v>
      </c>
      <c r="D3" s="55" t="s">
        <v>17</v>
      </c>
      <c r="E3" s="74" t="s">
        <v>18</v>
      </c>
      <c r="F3" s="85" t="s">
        <v>67</v>
      </c>
      <c r="G3" s="153"/>
      <c r="H3" s="153"/>
      <c r="I3" s="29"/>
    </row>
    <row r="4" spans="1:10" customFormat="1" ht="15" customHeight="1" x14ac:dyDescent="0.2">
      <c r="B4" s="86">
        <v>1995</v>
      </c>
      <c r="C4" s="87">
        <v>405</v>
      </c>
      <c r="D4" s="87">
        <v>219</v>
      </c>
      <c r="E4" s="87">
        <v>186</v>
      </c>
      <c r="F4" s="154">
        <f>+E4*100/C4</f>
        <v>45.925925925925924</v>
      </c>
      <c r="G4" s="163"/>
      <c r="H4" s="31"/>
      <c r="I4" s="31"/>
    </row>
    <row r="5" spans="1:10" customFormat="1" ht="15" customHeight="1" x14ac:dyDescent="0.2">
      <c r="B5" s="88">
        <v>1996</v>
      </c>
      <c r="C5" s="89">
        <v>478</v>
      </c>
      <c r="D5" s="89">
        <v>267</v>
      </c>
      <c r="E5" s="89">
        <v>211</v>
      </c>
      <c r="F5" s="155">
        <f>+E5*100/C5</f>
        <v>44.14225941422594</v>
      </c>
      <c r="G5" s="163"/>
      <c r="H5" s="31"/>
      <c r="I5" s="31"/>
    </row>
    <row r="6" spans="1:10" customFormat="1" ht="15" customHeight="1" x14ac:dyDescent="0.2">
      <c r="B6" s="88">
        <v>1997</v>
      </c>
      <c r="C6" s="89">
        <v>505</v>
      </c>
      <c r="D6" s="89">
        <v>260</v>
      </c>
      <c r="E6" s="89">
        <v>245</v>
      </c>
      <c r="F6" s="155">
        <f t="shared" ref="F6:F29" si="0">+E6*100/C6</f>
        <v>48.514851485148512</v>
      </c>
      <c r="G6" s="163"/>
      <c r="H6" s="31"/>
      <c r="I6" s="31"/>
    </row>
    <row r="7" spans="1:10" customFormat="1" ht="15" customHeight="1" x14ac:dyDescent="0.2">
      <c r="B7" s="88">
        <v>1998</v>
      </c>
      <c r="C7" s="89">
        <v>597</v>
      </c>
      <c r="D7" s="89">
        <v>332</v>
      </c>
      <c r="E7" s="89">
        <v>265</v>
      </c>
      <c r="F7" s="155">
        <f t="shared" si="0"/>
        <v>44.388609715242879</v>
      </c>
      <c r="G7" s="163"/>
      <c r="H7" s="31"/>
      <c r="I7" s="31"/>
    </row>
    <row r="8" spans="1:10" customFormat="1" ht="15" customHeight="1" x14ac:dyDescent="0.2">
      <c r="B8" s="88">
        <v>1999</v>
      </c>
      <c r="C8" s="89">
        <v>842</v>
      </c>
      <c r="D8" s="89">
        <v>495</v>
      </c>
      <c r="E8" s="89">
        <v>347</v>
      </c>
      <c r="F8" s="155">
        <f t="shared" si="0"/>
        <v>41.211401425178146</v>
      </c>
      <c r="G8" s="163"/>
      <c r="H8" s="31"/>
      <c r="I8" s="31"/>
    </row>
    <row r="9" spans="1:10" customFormat="1" ht="15" customHeight="1" x14ac:dyDescent="0.2">
      <c r="B9" s="88">
        <v>2000</v>
      </c>
      <c r="C9" s="89">
        <v>1009</v>
      </c>
      <c r="D9" s="89">
        <v>619</v>
      </c>
      <c r="E9" s="89">
        <v>390</v>
      </c>
      <c r="F9" s="155">
        <f t="shared" si="0"/>
        <v>38.652130822596632</v>
      </c>
      <c r="G9" s="163"/>
      <c r="H9" s="31"/>
      <c r="I9" s="31"/>
    </row>
    <row r="10" spans="1:10" customFormat="1" ht="15" customHeight="1" x14ac:dyDescent="0.2">
      <c r="B10" s="88">
        <v>2001</v>
      </c>
      <c r="C10" s="89">
        <v>1216</v>
      </c>
      <c r="D10" s="89">
        <v>730</v>
      </c>
      <c r="E10" s="89">
        <v>486</v>
      </c>
      <c r="F10" s="155">
        <f t="shared" si="0"/>
        <v>39.967105263157897</v>
      </c>
      <c r="G10" s="163"/>
      <c r="H10" s="31"/>
      <c r="I10" s="31"/>
    </row>
    <row r="11" spans="1:10" customFormat="1" ht="15" customHeight="1" x14ac:dyDescent="0.2">
      <c r="B11" s="88">
        <v>2002</v>
      </c>
      <c r="C11" s="89">
        <v>1189</v>
      </c>
      <c r="D11" s="89">
        <v>700</v>
      </c>
      <c r="E11" s="89">
        <v>489</v>
      </c>
      <c r="F11" s="155">
        <f t="shared" si="0"/>
        <v>41.126997476871317</v>
      </c>
      <c r="G11" s="163"/>
      <c r="H11" s="31"/>
      <c r="I11" s="31"/>
    </row>
    <row r="12" spans="1:10" customFormat="1" ht="15" customHeight="1" x14ac:dyDescent="0.2">
      <c r="B12" s="88">
        <v>2003</v>
      </c>
      <c r="C12" s="89">
        <v>1166</v>
      </c>
      <c r="D12" s="89">
        <v>679</v>
      </c>
      <c r="E12" s="89">
        <v>487</v>
      </c>
      <c r="F12" s="155">
        <f t="shared" si="0"/>
        <v>41.766723842195539</v>
      </c>
      <c r="G12" s="163"/>
      <c r="H12" s="31"/>
      <c r="I12" s="31"/>
    </row>
    <row r="13" spans="1:10" customFormat="1" ht="15" customHeight="1" x14ac:dyDescent="0.2">
      <c r="B13" s="88">
        <v>2004</v>
      </c>
      <c r="C13" s="89">
        <v>984</v>
      </c>
      <c r="D13" s="89">
        <v>577</v>
      </c>
      <c r="E13" s="89">
        <v>407</v>
      </c>
      <c r="F13" s="155">
        <f t="shared" si="0"/>
        <v>41.361788617886177</v>
      </c>
      <c r="G13" s="163"/>
      <c r="H13" s="31"/>
      <c r="I13" s="31"/>
    </row>
    <row r="14" spans="1:10" customFormat="1" ht="15" customHeight="1" x14ac:dyDescent="0.2">
      <c r="B14" s="88">
        <v>2005</v>
      </c>
      <c r="C14" s="89">
        <v>830</v>
      </c>
      <c r="D14" s="89">
        <v>470</v>
      </c>
      <c r="E14" s="89">
        <v>360</v>
      </c>
      <c r="F14" s="155">
        <f t="shared" si="0"/>
        <v>43.373493975903614</v>
      </c>
      <c r="G14" s="163"/>
      <c r="H14" s="31"/>
      <c r="I14" s="31"/>
    </row>
    <row r="15" spans="1:10" customFormat="1" ht="15" customHeight="1" x14ac:dyDescent="0.2">
      <c r="B15" s="143">
        <v>2006</v>
      </c>
      <c r="C15" s="89">
        <v>1211</v>
      </c>
      <c r="D15" s="89">
        <v>721</v>
      </c>
      <c r="E15" s="89">
        <v>490</v>
      </c>
      <c r="F15" s="155">
        <f t="shared" si="0"/>
        <v>40.462427745664741</v>
      </c>
      <c r="G15" s="163"/>
      <c r="H15" s="31"/>
      <c r="I15" s="31"/>
    </row>
    <row r="16" spans="1:10" customFormat="1" ht="15" customHeight="1" x14ac:dyDescent="0.2">
      <c r="B16" s="143">
        <v>2007</v>
      </c>
      <c r="C16" s="89">
        <v>1577</v>
      </c>
      <c r="D16" s="89">
        <v>966</v>
      </c>
      <c r="E16" s="89">
        <v>611</v>
      </c>
      <c r="F16" s="155">
        <f t="shared" si="0"/>
        <v>38.744451490171208</v>
      </c>
      <c r="G16" s="163"/>
      <c r="H16" s="31"/>
      <c r="I16" s="31"/>
    </row>
    <row r="17" spans="1:9" customFormat="1" ht="15" customHeight="1" x14ac:dyDescent="0.2">
      <c r="B17" s="143">
        <v>2008</v>
      </c>
      <c r="C17" s="89">
        <v>2002</v>
      </c>
      <c r="D17" s="89">
        <v>1195</v>
      </c>
      <c r="E17" s="89">
        <v>807</v>
      </c>
      <c r="F17" s="155">
        <f t="shared" si="0"/>
        <v>40.309690309690311</v>
      </c>
      <c r="G17" s="163"/>
      <c r="H17" s="31"/>
      <c r="I17" s="31"/>
    </row>
    <row r="18" spans="1:9" customFormat="1" ht="15" customHeight="1" x14ac:dyDescent="0.2">
      <c r="B18" s="143">
        <v>2009</v>
      </c>
      <c r="C18" s="89">
        <v>1983</v>
      </c>
      <c r="D18" s="89">
        <v>1188</v>
      </c>
      <c r="E18" s="89">
        <v>795</v>
      </c>
      <c r="F18" s="155">
        <f t="shared" si="0"/>
        <v>40.090771558245081</v>
      </c>
      <c r="G18" s="163"/>
      <c r="H18" s="31"/>
      <c r="I18" s="31"/>
    </row>
    <row r="19" spans="1:9" customFormat="1" ht="15" customHeight="1" x14ac:dyDescent="0.2">
      <c r="B19" s="143">
        <v>2010</v>
      </c>
      <c r="C19" s="89">
        <v>1530</v>
      </c>
      <c r="D19" s="89">
        <v>961</v>
      </c>
      <c r="E19" s="89">
        <v>569</v>
      </c>
      <c r="F19" s="155">
        <f t="shared" si="0"/>
        <v>37.189542483660134</v>
      </c>
      <c r="G19" s="163"/>
      <c r="H19" s="31"/>
      <c r="I19" s="31"/>
    </row>
    <row r="20" spans="1:9" customFormat="1" ht="15" customHeight="1" x14ac:dyDescent="0.2">
      <c r="B20" s="143">
        <v>2011</v>
      </c>
      <c r="C20" s="89">
        <v>1727</v>
      </c>
      <c r="D20" s="89">
        <v>966</v>
      </c>
      <c r="E20" s="89">
        <v>761</v>
      </c>
      <c r="F20" s="155">
        <f t="shared" si="0"/>
        <v>44.06485234510712</v>
      </c>
      <c r="G20" s="163"/>
      <c r="H20" s="31"/>
      <c r="I20" s="31"/>
    </row>
    <row r="21" spans="1:9" customFormat="1" ht="15" customHeight="1" x14ac:dyDescent="0.2">
      <c r="B21" s="143">
        <v>2012</v>
      </c>
      <c r="C21" s="89">
        <v>2051</v>
      </c>
      <c r="D21" s="89">
        <v>1168</v>
      </c>
      <c r="E21" s="89">
        <v>883</v>
      </c>
      <c r="F21" s="155">
        <f t="shared" si="0"/>
        <v>43.052169673330084</v>
      </c>
      <c r="G21" s="163"/>
      <c r="H21" s="31"/>
      <c r="I21" s="31"/>
    </row>
    <row r="22" spans="1:9" customFormat="1" ht="15" customHeight="1" x14ac:dyDescent="0.2">
      <c r="B22" s="143">
        <v>2013</v>
      </c>
      <c r="C22" s="89">
        <v>2079</v>
      </c>
      <c r="D22" s="89">
        <v>1122</v>
      </c>
      <c r="E22" s="89">
        <v>957</v>
      </c>
      <c r="F22" s="155">
        <f t="shared" si="0"/>
        <v>46.031746031746032</v>
      </c>
      <c r="G22" s="163"/>
      <c r="H22" s="31"/>
      <c r="I22" s="31"/>
    </row>
    <row r="23" spans="1:9" customFormat="1" ht="15" customHeight="1" x14ac:dyDescent="0.2">
      <c r="B23" s="143">
        <v>2014</v>
      </c>
      <c r="C23" s="89">
        <v>1887</v>
      </c>
      <c r="D23" s="89">
        <v>1039</v>
      </c>
      <c r="E23" s="89">
        <v>848</v>
      </c>
      <c r="F23" s="155">
        <f t="shared" si="0"/>
        <v>44.939056703762589</v>
      </c>
      <c r="G23" s="163"/>
      <c r="H23" s="31"/>
      <c r="I23" s="31"/>
    </row>
    <row r="24" spans="1:9" customFormat="1" ht="15" customHeight="1" x14ac:dyDescent="0.2">
      <c r="B24" s="143">
        <v>2015</v>
      </c>
      <c r="C24" s="89">
        <v>1860</v>
      </c>
      <c r="D24" s="89">
        <v>1053</v>
      </c>
      <c r="E24" s="89">
        <v>807</v>
      </c>
      <c r="F24" s="155">
        <f t="shared" si="0"/>
        <v>43.387096774193552</v>
      </c>
      <c r="G24" s="163"/>
      <c r="H24" s="31"/>
      <c r="I24" s="31"/>
    </row>
    <row r="25" spans="1:9" customFormat="1" ht="15" customHeight="1" x14ac:dyDescent="0.2">
      <c r="B25" s="143">
        <v>2016</v>
      </c>
      <c r="C25" s="89">
        <v>1961</v>
      </c>
      <c r="D25" s="89">
        <v>1120</v>
      </c>
      <c r="E25" s="89">
        <v>841</v>
      </c>
      <c r="F25" s="155">
        <f t="shared" si="0"/>
        <v>42.886282508924019</v>
      </c>
      <c r="G25" s="163"/>
      <c r="H25" s="31"/>
      <c r="I25" s="31"/>
    </row>
    <row r="26" spans="1:9" customFormat="1" ht="15" customHeight="1" x14ac:dyDescent="0.2">
      <c r="B26" s="143">
        <v>2017</v>
      </c>
      <c r="C26" s="89">
        <v>2127</v>
      </c>
      <c r="D26" s="89">
        <v>1198</v>
      </c>
      <c r="E26" s="89">
        <v>929</v>
      </c>
      <c r="F26" s="155">
        <f t="shared" si="0"/>
        <v>43.676539727315465</v>
      </c>
      <c r="G26" s="163"/>
      <c r="H26" s="31"/>
      <c r="I26" s="31"/>
    </row>
    <row r="27" spans="1:9" customFormat="1" ht="15" customHeight="1" x14ac:dyDescent="0.2">
      <c r="B27" s="143">
        <v>2018</v>
      </c>
      <c r="C27" s="89">
        <v>2400</v>
      </c>
      <c r="D27" s="89">
        <v>1393</v>
      </c>
      <c r="E27" s="89">
        <v>1007</v>
      </c>
      <c r="F27" s="155">
        <f t="shared" si="0"/>
        <v>41.958333333333336</v>
      </c>
      <c r="G27" s="163"/>
      <c r="H27" s="31"/>
      <c r="I27" s="31"/>
    </row>
    <row r="28" spans="1:9" customFormat="1" ht="15" customHeight="1" x14ac:dyDescent="0.2">
      <c r="B28" s="143">
        <v>2019</v>
      </c>
      <c r="C28" s="89">
        <v>2841</v>
      </c>
      <c r="D28" s="89">
        <v>1593</v>
      </c>
      <c r="E28" s="89">
        <v>1248</v>
      </c>
      <c r="F28" s="155">
        <f t="shared" si="0"/>
        <v>43.928194297782468</v>
      </c>
      <c r="G28" s="163"/>
      <c r="H28" s="31"/>
      <c r="I28" s="31"/>
    </row>
    <row r="29" spans="1:9" customFormat="1" ht="15" customHeight="1" thickBot="1" x14ac:dyDescent="0.25">
      <c r="A29" s="2"/>
      <c r="B29" s="144">
        <v>2020</v>
      </c>
      <c r="C29" s="124">
        <v>1933</v>
      </c>
      <c r="D29" s="124">
        <v>1162</v>
      </c>
      <c r="E29" s="124">
        <v>771</v>
      </c>
      <c r="F29" s="156">
        <f t="shared" si="0"/>
        <v>39.886187273667872</v>
      </c>
      <c r="G29" s="163"/>
      <c r="H29" s="31"/>
      <c r="I29" s="31"/>
    </row>
    <row r="30" spans="1:9" customFormat="1" ht="15" customHeight="1" x14ac:dyDescent="0.2">
      <c r="A30" s="2"/>
      <c r="D30" s="31"/>
      <c r="I30" s="27"/>
    </row>
    <row r="31" spans="1:9" customFormat="1" ht="15" customHeight="1" x14ac:dyDescent="0.2">
      <c r="A31" s="10" t="s">
        <v>11</v>
      </c>
      <c r="B31" s="235" t="s">
        <v>139</v>
      </c>
      <c r="C31" s="236"/>
      <c r="D31" s="236"/>
      <c r="E31" s="236"/>
      <c r="F31" s="75"/>
    </row>
    <row r="32" spans="1:9" customFormat="1" ht="15" customHeight="1" x14ac:dyDescent="0.2">
      <c r="A32" s="13" t="s">
        <v>12</v>
      </c>
      <c r="B32" s="227" t="s">
        <v>137</v>
      </c>
      <c r="C32" s="228"/>
      <c r="D32" s="228"/>
      <c r="E32" s="228"/>
      <c r="F32" s="228"/>
      <c r="G32" s="21"/>
    </row>
    <row r="33" spans="1:7" customFormat="1" ht="15" customHeight="1" x14ac:dyDescent="0.2">
      <c r="A33" s="11" t="s">
        <v>13</v>
      </c>
      <c r="B33" s="230" t="s">
        <v>138</v>
      </c>
      <c r="C33" s="230"/>
      <c r="D33" s="230"/>
      <c r="E33" s="80"/>
      <c r="F33" s="80"/>
      <c r="G33" s="21"/>
    </row>
    <row r="34" spans="1:7" customFormat="1" ht="15" customHeight="1" x14ac:dyDescent="0.2">
      <c r="D34" s="31"/>
    </row>
    <row r="35" spans="1:7" customFormat="1" ht="15" customHeight="1" x14ac:dyDescent="0.2">
      <c r="D35" s="31"/>
    </row>
    <row r="36" spans="1:7" customFormat="1" ht="15" customHeight="1" x14ac:dyDescent="0.2">
      <c r="D36" s="31"/>
    </row>
    <row r="37" spans="1:7" customFormat="1" ht="15" customHeight="1" x14ac:dyDescent="0.2">
      <c r="D37" s="31"/>
    </row>
    <row r="38" spans="1:7" customFormat="1" ht="15" customHeight="1" x14ac:dyDescent="0.2">
      <c r="D38" s="31"/>
    </row>
    <row r="39" spans="1:7" customFormat="1" ht="15" customHeight="1" x14ac:dyDescent="0.2">
      <c r="D39" s="31"/>
    </row>
    <row r="40" spans="1:7" customFormat="1" ht="15" customHeight="1" x14ac:dyDescent="0.2">
      <c r="D40" s="31"/>
    </row>
    <row r="41" spans="1:7" customFormat="1" ht="15" customHeight="1" x14ac:dyDescent="0.2">
      <c r="D41" s="31"/>
    </row>
    <row r="42" spans="1:7" customFormat="1" ht="15" customHeight="1" x14ac:dyDescent="0.2">
      <c r="D42" s="31"/>
    </row>
    <row r="43" spans="1:7" customFormat="1" ht="15" customHeight="1" x14ac:dyDescent="0.2">
      <c r="D43" s="31"/>
    </row>
    <row r="44" spans="1:7" customFormat="1" ht="15" customHeight="1" x14ac:dyDescent="0.2">
      <c r="D44" s="31"/>
    </row>
    <row r="45" spans="1:7" customFormat="1" ht="15" customHeight="1" x14ac:dyDescent="0.2">
      <c r="D45" s="31"/>
    </row>
    <row r="46" spans="1:7" customFormat="1" ht="15" customHeight="1" x14ac:dyDescent="0.2">
      <c r="D46" s="31"/>
    </row>
    <row r="47" spans="1:7" customFormat="1" ht="15" customHeight="1" x14ac:dyDescent="0.2">
      <c r="D47" s="31"/>
    </row>
    <row r="48" spans="1:7" customFormat="1" ht="15" customHeight="1" x14ac:dyDescent="0.2">
      <c r="D48" s="31"/>
    </row>
    <row r="49" spans="2:5" customFormat="1" ht="15" customHeight="1" x14ac:dyDescent="0.2">
      <c r="D49" s="31"/>
    </row>
    <row r="50" spans="2:5" customFormat="1" ht="15" customHeight="1" x14ac:dyDescent="0.2">
      <c r="D50" s="31"/>
    </row>
    <row r="51" spans="2:5" customFormat="1" ht="15" customHeight="1" x14ac:dyDescent="0.2">
      <c r="D51" s="31"/>
    </row>
    <row r="52" spans="2:5" customFormat="1" ht="15" customHeight="1" x14ac:dyDescent="0.2">
      <c r="D52" s="31"/>
    </row>
    <row r="53" spans="2:5" customFormat="1" ht="15" customHeight="1" x14ac:dyDescent="0.2">
      <c r="D53" s="31"/>
    </row>
    <row r="54" spans="2:5" customFormat="1" ht="15" customHeight="1" x14ac:dyDescent="0.2">
      <c r="D54" s="31"/>
    </row>
    <row r="55" spans="2:5" customFormat="1" ht="15" customHeight="1" x14ac:dyDescent="0.2">
      <c r="D55" s="31"/>
    </row>
    <row r="56" spans="2:5" customFormat="1" ht="15" customHeight="1" x14ac:dyDescent="0.2">
      <c r="D56" s="31"/>
    </row>
    <row r="57" spans="2:5" customFormat="1" ht="15" customHeight="1" x14ac:dyDescent="0.2">
      <c r="D57" s="31"/>
    </row>
    <row r="58" spans="2:5" customFormat="1" ht="15" customHeight="1" x14ac:dyDescent="0.2">
      <c r="D58" s="31"/>
    </row>
    <row r="59" spans="2:5" customFormat="1" ht="15" customHeight="1" x14ac:dyDescent="0.2">
      <c r="B59" s="1"/>
      <c r="C59" s="1"/>
      <c r="D59" s="30"/>
      <c r="E59" s="2"/>
    </row>
    <row r="60" spans="2:5" customFormat="1" ht="15" customHeight="1" x14ac:dyDescent="0.2">
      <c r="B60" s="1"/>
      <c r="C60" s="1"/>
      <c r="D60" s="30"/>
      <c r="E60" s="2"/>
    </row>
    <row r="61" spans="2:5" customFormat="1" ht="15" customHeight="1" x14ac:dyDescent="0.2">
      <c r="B61" s="1"/>
      <c r="C61" s="1"/>
      <c r="D61" s="30"/>
      <c r="E61" s="2"/>
    </row>
    <row r="62" spans="2:5" customFormat="1" ht="15" customHeight="1" x14ac:dyDescent="0.2">
      <c r="B62" s="1"/>
      <c r="C62" s="1"/>
      <c r="D62" s="30"/>
      <c r="E62" s="2"/>
    </row>
    <row r="63" spans="2:5" customFormat="1" ht="15" customHeight="1" x14ac:dyDescent="0.2">
      <c r="B63" s="1"/>
      <c r="C63" s="1"/>
      <c r="D63" s="30"/>
      <c r="E63" s="2"/>
    </row>
    <row r="64" spans="2:5" customFormat="1" ht="15" customHeight="1" x14ac:dyDescent="0.2">
      <c r="B64" s="1"/>
      <c r="C64" s="1"/>
      <c r="D64" s="30"/>
      <c r="E64" s="2"/>
    </row>
    <row r="65" spans="2:8" customFormat="1" ht="15" customHeight="1" x14ac:dyDescent="0.2">
      <c r="B65" s="1"/>
      <c r="C65" s="1"/>
      <c r="D65" s="30"/>
      <c r="E65" s="2"/>
    </row>
    <row r="66" spans="2:8" customFormat="1" ht="15" customHeight="1" x14ac:dyDescent="0.2">
      <c r="B66" s="1"/>
      <c r="C66" s="1"/>
      <c r="D66" s="30"/>
      <c r="E66" s="2"/>
    </row>
    <row r="67" spans="2:8" customFormat="1" ht="15" customHeight="1" x14ac:dyDescent="0.2">
      <c r="B67" s="1"/>
      <c r="C67" s="1"/>
      <c r="D67" s="30"/>
      <c r="E67" s="2"/>
    </row>
    <row r="68" spans="2:8" customFormat="1" ht="15" customHeight="1" x14ac:dyDescent="0.2">
      <c r="B68" s="1"/>
      <c r="C68" s="1"/>
      <c r="D68" s="30"/>
      <c r="E68" s="2"/>
    </row>
    <row r="69" spans="2:8" customFormat="1" ht="15" customHeight="1" x14ac:dyDescent="0.2">
      <c r="B69" s="1"/>
      <c r="C69" s="1"/>
      <c r="D69" s="30"/>
      <c r="E69" s="2"/>
    </row>
    <row r="70" spans="2:8" customFormat="1" ht="15" customHeight="1" x14ac:dyDescent="0.2">
      <c r="B70" s="1"/>
      <c r="C70" s="1"/>
      <c r="D70" s="30"/>
      <c r="E70" s="2"/>
    </row>
    <row r="71" spans="2:8" customFormat="1" ht="15" customHeight="1" x14ac:dyDescent="0.2">
      <c r="B71" s="1"/>
      <c r="C71" s="1"/>
      <c r="D71" s="30"/>
      <c r="E71" s="2"/>
    </row>
    <row r="72" spans="2:8" customFormat="1" ht="15" customHeight="1" x14ac:dyDescent="0.2">
      <c r="B72" s="1"/>
      <c r="C72" s="1"/>
      <c r="D72" s="30"/>
      <c r="E72" s="2"/>
    </row>
    <row r="73" spans="2:8" customFormat="1" ht="15" customHeight="1" x14ac:dyDescent="0.2">
      <c r="B73" s="1"/>
      <c r="C73" s="1"/>
      <c r="D73" s="30"/>
      <c r="E73" s="2"/>
    </row>
    <row r="74" spans="2:8" customFormat="1" ht="15" customHeight="1" x14ac:dyDescent="0.2">
      <c r="B74" s="1"/>
      <c r="C74" s="1"/>
      <c r="D74" s="30"/>
      <c r="E74" s="2"/>
    </row>
    <row r="75" spans="2:8" customFormat="1" ht="15" customHeight="1" x14ac:dyDescent="0.2">
      <c r="B75" s="1"/>
      <c r="C75" s="1"/>
      <c r="D75" s="30"/>
      <c r="E75" s="2"/>
    </row>
    <row r="76" spans="2:8" customFormat="1" ht="15" customHeight="1" x14ac:dyDescent="0.2">
      <c r="B76" s="1"/>
      <c r="C76" s="1"/>
      <c r="D76" s="30"/>
      <c r="E76" s="2"/>
    </row>
    <row r="77" spans="2:8" customFormat="1" ht="15" customHeight="1" x14ac:dyDescent="0.2">
      <c r="B77" s="1"/>
      <c r="C77" s="1"/>
      <c r="D77" s="30"/>
      <c r="E77" s="2"/>
    </row>
    <row r="78" spans="2:8" customFormat="1" ht="15" customHeight="1" x14ac:dyDescent="0.2">
      <c r="B78" s="1"/>
      <c r="C78" s="1"/>
      <c r="D78" s="30"/>
      <c r="E78" s="2"/>
    </row>
    <row r="79" spans="2:8" customFormat="1" ht="15" customHeight="1" x14ac:dyDescent="0.2">
      <c r="B79" s="1"/>
      <c r="C79" s="1"/>
      <c r="D79" s="30"/>
      <c r="E79" s="2"/>
    </row>
    <row r="80" spans="2:8" customFormat="1" ht="15" customHeight="1" x14ac:dyDescent="0.2">
      <c r="B80" s="1"/>
      <c r="C80" s="1"/>
      <c r="D80" s="30"/>
      <c r="E80" s="2"/>
      <c r="F80" s="2"/>
      <c r="G80" s="2"/>
      <c r="H80" s="2"/>
    </row>
    <row r="81" spans="2:8" customFormat="1" ht="15" customHeight="1" x14ac:dyDescent="0.2">
      <c r="B81" s="1"/>
      <c r="C81" s="1"/>
      <c r="D81" s="30"/>
      <c r="E81" s="2"/>
      <c r="F81" s="2"/>
      <c r="G81" s="2"/>
      <c r="H81" s="2"/>
    </row>
    <row r="82" spans="2:8" customFormat="1" ht="15" customHeight="1" x14ac:dyDescent="0.2">
      <c r="B82" s="1"/>
      <c r="C82" s="1"/>
      <c r="D82" s="30"/>
      <c r="E82" s="2"/>
      <c r="F82" s="2"/>
      <c r="G82" s="2"/>
      <c r="H82" s="2"/>
    </row>
    <row r="83" spans="2:8" customFormat="1" ht="15" customHeight="1" x14ac:dyDescent="0.2">
      <c r="B83" s="1"/>
      <c r="C83" s="1"/>
      <c r="D83" s="30"/>
      <c r="E83" s="2"/>
      <c r="F83" s="2"/>
      <c r="G83" s="2"/>
      <c r="H83" s="2"/>
    </row>
    <row r="84" spans="2:8" customFormat="1" ht="15" customHeight="1" x14ac:dyDescent="0.2">
      <c r="B84" s="1"/>
      <c r="C84" s="1"/>
      <c r="D84" s="30"/>
      <c r="E84" s="2"/>
      <c r="F84" s="2"/>
      <c r="G84" s="2"/>
      <c r="H84" s="2"/>
    </row>
    <row r="85" spans="2:8" customFormat="1" ht="15" customHeight="1" x14ac:dyDescent="0.2">
      <c r="B85" s="1"/>
      <c r="C85" s="1"/>
      <c r="D85" s="30"/>
      <c r="E85" s="2"/>
      <c r="F85" s="2"/>
      <c r="G85" s="2"/>
      <c r="H85" s="2"/>
    </row>
    <row r="86" spans="2:8" customFormat="1" ht="15" customHeight="1" x14ac:dyDescent="0.2">
      <c r="B86" s="1"/>
      <c r="C86" s="1"/>
      <c r="D86" s="30"/>
      <c r="E86" s="2"/>
      <c r="F86" s="2"/>
      <c r="G86" s="2"/>
      <c r="H86" s="2"/>
    </row>
    <row r="87" spans="2:8" customFormat="1" ht="15" customHeight="1" x14ac:dyDescent="0.2">
      <c r="B87" s="1"/>
      <c r="C87" s="1"/>
      <c r="D87" s="30"/>
      <c r="E87" s="2"/>
      <c r="F87" s="2"/>
      <c r="G87" s="2"/>
      <c r="H87" s="2"/>
    </row>
    <row r="88" spans="2:8" customFormat="1" ht="15" customHeight="1" x14ac:dyDescent="0.2">
      <c r="B88" s="1"/>
      <c r="C88" s="1"/>
      <c r="D88" s="30"/>
      <c r="E88" s="2"/>
      <c r="F88" s="2"/>
      <c r="G88" s="2"/>
      <c r="H88" s="2"/>
    </row>
    <row r="89" spans="2:8" customFormat="1" ht="15" customHeight="1" x14ac:dyDescent="0.2">
      <c r="B89" s="1"/>
      <c r="C89" s="1"/>
      <c r="D89" s="30"/>
      <c r="E89" s="2"/>
      <c r="F89" s="2"/>
      <c r="G89" s="2"/>
      <c r="H89" s="2"/>
    </row>
    <row r="90" spans="2:8" customFormat="1" ht="15" customHeight="1" x14ac:dyDescent="0.2">
      <c r="B90" s="1"/>
      <c r="C90" s="1"/>
      <c r="D90" s="30"/>
      <c r="E90" s="2"/>
      <c r="F90" s="2"/>
      <c r="G90" s="2"/>
      <c r="H90" s="2"/>
    </row>
    <row r="91" spans="2:8" customFormat="1" ht="15" customHeight="1" x14ac:dyDescent="0.2">
      <c r="B91" s="1"/>
      <c r="C91" s="1"/>
      <c r="D91" s="30"/>
      <c r="E91" s="2"/>
      <c r="F91" s="2"/>
      <c r="G91" s="2"/>
      <c r="H91" s="2"/>
    </row>
    <row r="92" spans="2:8" customFormat="1" ht="15" customHeight="1" x14ac:dyDescent="0.2">
      <c r="B92" s="1"/>
      <c r="C92" s="1"/>
      <c r="D92" s="30"/>
      <c r="E92" s="2"/>
      <c r="F92" s="2"/>
      <c r="G92" s="2"/>
      <c r="H92" s="2"/>
    </row>
    <row r="93" spans="2:8" customFormat="1" ht="15" customHeight="1" x14ac:dyDescent="0.2">
      <c r="B93" s="1"/>
      <c r="C93" s="1"/>
      <c r="D93" s="30"/>
      <c r="E93" s="2"/>
      <c r="F93" s="2"/>
      <c r="G93" s="2"/>
      <c r="H93" s="2"/>
    </row>
    <row r="94" spans="2:8" customFormat="1" ht="15" customHeight="1" x14ac:dyDescent="0.2">
      <c r="B94" s="1"/>
      <c r="C94" s="1"/>
      <c r="D94" s="30"/>
      <c r="E94" s="2"/>
      <c r="F94" s="2"/>
      <c r="G94" s="2"/>
      <c r="H94" s="2"/>
    </row>
    <row r="95" spans="2:8" customFormat="1" ht="15" customHeight="1" x14ac:dyDescent="0.2">
      <c r="B95" s="1"/>
      <c r="C95" s="1"/>
      <c r="D95" s="30"/>
      <c r="E95" s="2"/>
      <c r="F95" s="2"/>
      <c r="G95" s="2"/>
      <c r="H95" s="2"/>
    </row>
    <row r="96" spans="2:8" customFormat="1" ht="15" customHeight="1" x14ac:dyDescent="0.2">
      <c r="B96" s="1"/>
      <c r="C96" s="1"/>
      <c r="D96" s="30"/>
      <c r="E96" s="2"/>
      <c r="F96" s="2"/>
      <c r="G96" s="2"/>
      <c r="H96" s="2"/>
    </row>
    <row r="97" spans="2:8" customFormat="1" ht="15" customHeight="1" x14ac:dyDescent="0.2">
      <c r="B97" s="1"/>
      <c r="C97" s="1"/>
      <c r="D97" s="30"/>
      <c r="E97" s="2"/>
      <c r="F97" s="2"/>
      <c r="G97" s="2"/>
      <c r="H97" s="2"/>
    </row>
    <row r="98" spans="2:8" customFormat="1" ht="15" customHeight="1" x14ac:dyDescent="0.2">
      <c r="B98" s="1"/>
      <c r="C98" s="1"/>
      <c r="D98" s="30"/>
      <c r="E98" s="2"/>
      <c r="F98" s="2"/>
      <c r="G98" s="2"/>
      <c r="H98" s="2"/>
    </row>
    <row r="99" spans="2:8" customFormat="1" ht="15" customHeight="1" x14ac:dyDescent="0.2">
      <c r="B99" s="1"/>
      <c r="C99" s="1"/>
      <c r="D99" s="30"/>
      <c r="E99" s="2"/>
      <c r="F99" s="2"/>
      <c r="G99" s="2"/>
      <c r="H99" s="2"/>
    </row>
    <row r="100" spans="2:8" customFormat="1" ht="15" customHeight="1" x14ac:dyDescent="0.2">
      <c r="B100" s="1"/>
      <c r="C100" s="1"/>
      <c r="D100" s="30"/>
      <c r="E100" s="2"/>
      <c r="F100" s="2"/>
      <c r="G100" s="2"/>
      <c r="H100" s="2"/>
    </row>
    <row r="101" spans="2:8" customFormat="1" ht="15" customHeight="1" x14ac:dyDescent="0.2">
      <c r="B101" s="1"/>
      <c r="C101" s="1"/>
      <c r="D101" s="30"/>
      <c r="E101" s="2"/>
      <c r="F101" s="2"/>
      <c r="G101" s="2"/>
      <c r="H101" s="2"/>
    </row>
    <row r="102" spans="2:8" customFormat="1" ht="15" customHeight="1" x14ac:dyDescent="0.2">
      <c r="B102" s="1"/>
      <c r="C102" s="1"/>
      <c r="D102" s="30"/>
      <c r="E102" s="2"/>
      <c r="F102" s="2"/>
      <c r="G102" s="2"/>
      <c r="H102" s="2"/>
    </row>
    <row r="103" spans="2:8" customFormat="1" ht="15" customHeight="1" x14ac:dyDescent="0.2">
      <c r="B103" s="1"/>
      <c r="C103" s="1"/>
      <c r="D103" s="30"/>
      <c r="E103" s="2"/>
      <c r="F103" s="2"/>
      <c r="G103" s="2"/>
      <c r="H103" s="2"/>
    </row>
    <row r="104" spans="2:8" customFormat="1" ht="15" customHeight="1" x14ac:dyDescent="0.2">
      <c r="B104" s="1"/>
      <c r="C104" s="1"/>
      <c r="D104" s="30"/>
      <c r="E104" s="2"/>
      <c r="F104" s="2"/>
      <c r="G104" s="2"/>
      <c r="H104" s="2"/>
    </row>
  </sheetData>
  <mergeCells count="4">
    <mergeCell ref="B2:F2"/>
    <mergeCell ref="B32:F32"/>
    <mergeCell ref="B33:D33"/>
    <mergeCell ref="B31:E31"/>
  </mergeCells>
  <hyperlinks>
    <hyperlink ref="C1" location="Indice!A1" display="[índice Ç]" xr:uid="{00000000-0004-0000-0200-000000000000}"/>
    <hyperlink ref="B33" r:id="rId1" xr:uid="{00000000-0004-0000-02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142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D00-000000000000}"/>
    <hyperlink ref="B22" r:id="rId1" xr:uid="{00000000-0004-0000-1D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7"/>
    </row>
    <row r="2" spans="1:7" ht="45" customHeight="1" x14ac:dyDescent="0.2">
      <c r="B2" s="257" t="s">
        <v>130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>
      <c r="A20" s="10" t="s">
        <v>11</v>
      </c>
      <c r="B20" s="235" t="s">
        <v>139</v>
      </c>
      <c r="C20" s="236"/>
      <c r="D20" s="236"/>
      <c r="E20" s="236"/>
      <c r="F20" s="75"/>
    </row>
    <row r="21" spans="1:7" customFormat="1" ht="15" customHeight="1" x14ac:dyDescent="0.2">
      <c r="A21" s="13" t="s">
        <v>12</v>
      </c>
      <c r="B21" s="227" t="s">
        <v>137</v>
      </c>
      <c r="C21" s="228"/>
      <c r="D21" s="228"/>
      <c r="E21" s="228"/>
      <c r="F21" s="228"/>
      <c r="G21" s="21"/>
    </row>
    <row r="22" spans="1:7" customFormat="1" ht="15" customHeight="1" x14ac:dyDescent="0.2">
      <c r="A22" s="11" t="s">
        <v>13</v>
      </c>
      <c r="B22" s="230" t="s">
        <v>138</v>
      </c>
      <c r="C22" s="230"/>
      <c r="D22" s="230"/>
      <c r="E22" s="80"/>
      <c r="F22" s="80"/>
      <c r="G22" s="21"/>
    </row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1:F21"/>
    <mergeCell ref="B22:D22"/>
    <mergeCell ref="B20:E20"/>
  </mergeCells>
  <hyperlinks>
    <hyperlink ref="C1" location="Indice!A1" display="[índice Ç]" xr:uid="{00000000-0004-0000-1E00-000000000000}"/>
    <hyperlink ref="B22" r:id="rId1" xr:uid="{00000000-0004-0000-1E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9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</row>
    <row r="2" spans="1:7" ht="45" customHeight="1" x14ac:dyDescent="0.2">
      <c r="B2" s="257" t="s">
        <v>129</v>
      </c>
      <c r="C2" s="258"/>
      <c r="D2" s="258"/>
      <c r="E2" s="258"/>
      <c r="F2" s="25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30" customHeight="1" x14ac:dyDescent="0.2">
      <c r="A20" s="10" t="s">
        <v>10</v>
      </c>
      <c r="B20" s="235" t="s">
        <v>117</v>
      </c>
      <c r="C20" s="236"/>
      <c r="D20" s="236"/>
      <c r="E20" s="236"/>
      <c r="F20" s="236"/>
    </row>
    <row r="21" spans="1:7" customFormat="1" ht="15" customHeight="1" x14ac:dyDescent="0.2">
      <c r="A21" s="10" t="s">
        <v>11</v>
      </c>
      <c r="B21" s="235" t="s">
        <v>139</v>
      </c>
      <c r="C21" s="236"/>
      <c r="D21" s="236"/>
      <c r="E21" s="236"/>
      <c r="F21" s="75"/>
    </row>
    <row r="22" spans="1:7" customFormat="1" ht="15" customHeight="1" x14ac:dyDescent="0.2">
      <c r="A22" s="13" t="s">
        <v>12</v>
      </c>
      <c r="B22" s="227" t="s">
        <v>137</v>
      </c>
      <c r="C22" s="228"/>
      <c r="D22" s="228"/>
      <c r="E22" s="228"/>
      <c r="F22" s="228"/>
      <c r="G22" s="21"/>
    </row>
    <row r="23" spans="1:7" customFormat="1" ht="15" customHeight="1" x14ac:dyDescent="0.2">
      <c r="A23" s="11" t="s">
        <v>13</v>
      </c>
      <c r="B23" s="230" t="s">
        <v>138</v>
      </c>
      <c r="C23" s="230"/>
      <c r="D23" s="230"/>
      <c r="E23" s="80"/>
      <c r="F23" s="80"/>
      <c r="G23" s="21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5">
    <mergeCell ref="B2:F2"/>
    <mergeCell ref="B22:F22"/>
    <mergeCell ref="B20:F20"/>
    <mergeCell ref="B23:D23"/>
    <mergeCell ref="B21:E21"/>
  </mergeCells>
  <hyperlinks>
    <hyperlink ref="C1" location="Indice!A1" display="[índice Ç]" xr:uid="{00000000-0004-0000-1F00-000000000000}"/>
    <hyperlink ref="B23" r:id="rId1" xr:uid="{00000000-0004-0000-1F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2.83203125" style="1" customWidth="1"/>
    <col min="4" max="4" width="12.83203125" style="30"/>
    <col min="5" max="16384" width="12.83203125" style="2"/>
  </cols>
  <sheetData>
    <row r="1" spans="1:12" ht="30" customHeight="1" x14ac:dyDescent="0.2">
      <c r="A1" s="3"/>
      <c r="B1" s="4"/>
      <c r="C1" s="7" t="s">
        <v>62</v>
      </c>
      <c r="D1" s="5"/>
      <c r="E1" s="6"/>
      <c r="F1" s="6"/>
      <c r="G1" s="6"/>
      <c r="H1" s="7"/>
    </row>
    <row r="2" spans="1:12" ht="45" customHeight="1" thickBot="1" x14ac:dyDescent="0.25">
      <c r="B2" s="229" t="s">
        <v>69</v>
      </c>
      <c r="C2" s="229"/>
      <c r="D2" s="229"/>
      <c r="E2" s="229"/>
      <c r="F2" s="229"/>
      <c r="G2" s="229"/>
      <c r="H2" s="229"/>
      <c r="I2" s="229"/>
      <c r="J2" s="229"/>
      <c r="K2" s="229"/>
    </row>
    <row r="3" spans="1:12" customFormat="1" ht="30" customHeight="1" x14ac:dyDescent="0.2">
      <c r="B3" s="240"/>
      <c r="C3" s="78" t="s">
        <v>0</v>
      </c>
      <c r="D3" s="242" t="s">
        <v>70</v>
      </c>
      <c r="E3" s="243"/>
      <c r="F3" s="243"/>
      <c r="G3" s="243"/>
      <c r="H3" s="243"/>
      <c r="I3" s="243"/>
      <c r="J3" s="243"/>
      <c r="K3" s="243"/>
    </row>
    <row r="4" spans="1:12" customFormat="1" ht="30" customHeight="1" x14ac:dyDescent="0.2">
      <c r="B4" s="241"/>
      <c r="C4" s="42" t="s">
        <v>9</v>
      </c>
      <c r="D4" s="43" t="s">
        <v>71</v>
      </c>
      <c r="E4" s="41" t="s">
        <v>23</v>
      </c>
      <c r="F4" s="43" t="s">
        <v>72</v>
      </c>
      <c r="G4" s="40" t="s">
        <v>23</v>
      </c>
      <c r="H4" s="41" t="s">
        <v>73</v>
      </c>
      <c r="I4" s="41" t="s">
        <v>23</v>
      </c>
      <c r="J4" s="43" t="s">
        <v>74</v>
      </c>
      <c r="K4" s="41" t="s">
        <v>23</v>
      </c>
    </row>
    <row r="5" spans="1:12" customFormat="1" ht="15" customHeight="1" x14ac:dyDescent="0.2">
      <c r="B5" s="86">
        <v>1995</v>
      </c>
      <c r="C5" s="90">
        <v>405</v>
      </c>
      <c r="D5" s="90">
        <v>64</v>
      </c>
      <c r="E5" s="162">
        <f>+D5*100/C5</f>
        <v>15.802469135802468</v>
      </c>
      <c r="F5" s="158">
        <v>287</v>
      </c>
      <c r="G5" s="162">
        <f>+F5*100/C5</f>
        <v>70.864197530864203</v>
      </c>
      <c r="H5" s="158">
        <v>46</v>
      </c>
      <c r="I5" s="162">
        <f>+H5*100/C5</f>
        <v>11.358024691358025</v>
      </c>
      <c r="J5" s="158">
        <v>8</v>
      </c>
      <c r="K5" s="162">
        <f>+J5*100/C5</f>
        <v>1.9753086419753085</v>
      </c>
      <c r="L5" s="163"/>
    </row>
    <row r="6" spans="1:12" customFormat="1" ht="15" customHeight="1" x14ac:dyDescent="0.2">
      <c r="B6" s="88">
        <v>1996</v>
      </c>
      <c r="C6" s="93">
        <v>478</v>
      </c>
      <c r="D6" s="93">
        <v>81</v>
      </c>
      <c r="E6" s="150">
        <f t="shared" ref="E6:E30" si="0">+D6*100/C6</f>
        <v>16.94560669456067</v>
      </c>
      <c r="F6" s="159">
        <v>334</v>
      </c>
      <c r="G6" s="150">
        <f t="shared" ref="G6:G30" si="1">+F6*100/C6</f>
        <v>69.874476987447693</v>
      </c>
      <c r="H6" s="159">
        <v>59</v>
      </c>
      <c r="I6" s="150">
        <f t="shared" ref="I6:I30" si="2">+H6*100/C6</f>
        <v>12.343096234309623</v>
      </c>
      <c r="J6" s="159">
        <v>4</v>
      </c>
      <c r="K6" s="150">
        <f t="shared" ref="K6:K30" si="3">+J6*100/C6</f>
        <v>0.83682008368200833</v>
      </c>
      <c r="L6" s="163"/>
    </row>
    <row r="7" spans="1:12" customFormat="1" ht="15" customHeight="1" x14ac:dyDescent="0.2">
      <c r="B7" s="88">
        <v>1997</v>
      </c>
      <c r="C7" s="93">
        <v>505</v>
      </c>
      <c r="D7" s="93">
        <v>84</v>
      </c>
      <c r="E7" s="150">
        <f t="shared" si="0"/>
        <v>16.633663366336634</v>
      </c>
      <c r="F7" s="159">
        <v>359</v>
      </c>
      <c r="G7" s="150">
        <f t="shared" si="1"/>
        <v>71.089108910891085</v>
      </c>
      <c r="H7" s="159">
        <v>55</v>
      </c>
      <c r="I7" s="150">
        <f t="shared" si="2"/>
        <v>10.891089108910892</v>
      </c>
      <c r="J7" s="159">
        <v>7</v>
      </c>
      <c r="K7" s="150">
        <f t="shared" si="3"/>
        <v>1.386138613861386</v>
      </c>
      <c r="L7" s="163"/>
    </row>
    <row r="8" spans="1:12" customFormat="1" ht="15" customHeight="1" x14ac:dyDescent="0.2">
      <c r="B8" s="88">
        <v>1998</v>
      </c>
      <c r="C8" s="93">
        <v>597</v>
      </c>
      <c r="D8" s="93">
        <v>80</v>
      </c>
      <c r="E8" s="150">
        <f t="shared" si="0"/>
        <v>13.40033500837521</v>
      </c>
      <c r="F8" s="159">
        <v>462</v>
      </c>
      <c r="G8" s="150">
        <f t="shared" si="1"/>
        <v>77.386934673366838</v>
      </c>
      <c r="H8" s="159">
        <v>49</v>
      </c>
      <c r="I8" s="150">
        <f t="shared" si="2"/>
        <v>8.207705192629815</v>
      </c>
      <c r="J8" s="159">
        <v>6</v>
      </c>
      <c r="K8" s="150">
        <f t="shared" si="3"/>
        <v>1.0050251256281406</v>
      </c>
      <c r="L8" s="163"/>
    </row>
    <row r="9" spans="1:12" customFormat="1" ht="15" customHeight="1" x14ac:dyDescent="0.2">
      <c r="B9" s="88">
        <v>1999</v>
      </c>
      <c r="C9" s="93">
        <v>842</v>
      </c>
      <c r="D9" s="93">
        <v>126</v>
      </c>
      <c r="E9" s="150">
        <f t="shared" si="0"/>
        <v>14.964370546318289</v>
      </c>
      <c r="F9" s="159">
        <v>609</v>
      </c>
      <c r="G9" s="150">
        <f t="shared" si="1"/>
        <v>72.327790973871728</v>
      </c>
      <c r="H9" s="159">
        <v>101</v>
      </c>
      <c r="I9" s="150">
        <f t="shared" si="2"/>
        <v>11.995249406175772</v>
      </c>
      <c r="J9" s="159">
        <v>6</v>
      </c>
      <c r="K9" s="150">
        <f t="shared" si="3"/>
        <v>0.71258907363420432</v>
      </c>
      <c r="L9" s="163"/>
    </row>
    <row r="10" spans="1:12" customFormat="1" ht="15" customHeight="1" x14ac:dyDescent="0.2">
      <c r="B10" s="88">
        <v>2000</v>
      </c>
      <c r="C10" s="93">
        <v>1009</v>
      </c>
      <c r="D10" s="93">
        <v>145</v>
      </c>
      <c r="E10" s="150">
        <f t="shared" si="0"/>
        <v>14.370664023785926</v>
      </c>
      <c r="F10" s="159">
        <v>720</v>
      </c>
      <c r="G10" s="150">
        <f t="shared" si="1"/>
        <v>71.357779980178393</v>
      </c>
      <c r="H10" s="159">
        <v>140</v>
      </c>
      <c r="I10" s="150">
        <f t="shared" si="2"/>
        <v>13.875123885034688</v>
      </c>
      <c r="J10" s="159">
        <v>4</v>
      </c>
      <c r="K10" s="150">
        <f t="shared" si="3"/>
        <v>0.39643211100099107</v>
      </c>
      <c r="L10" s="163"/>
    </row>
    <row r="11" spans="1:12" customFormat="1" ht="15" customHeight="1" x14ac:dyDescent="0.2">
      <c r="B11" s="88">
        <v>2001</v>
      </c>
      <c r="C11" s="93">
        <v>1216</v>
      </c>
      <c r="D11" s="93">
        <v>173</v>
      </c>
      <c r="E11" s="150">
        <f t="shared" si="0"/>
        <v>14.226973684210526</v>
      </c>
      <c r="F11" s="159">
        <v>871</v>
      </c>
      <c r="G11" s="150">
        <f t="shared" si="1"/>
        <v>71.628289473684205</v>
      </c>
      <c r="H11" s="159">
        <v>168</v>
      </c>
      <c r="I11" s="150">
        <f t="shared" si="2"/>
        <v>13.815789473684211</v>
      </c>
      <c r="J11" s="159">
        <v>4</v>
      </c>
      <c r="K11" s="150">
        <f t="shared" si="3"/>
        <v>0.32894736842105265</v>
      </c>
      <c r="L11" s="163"/>
    </row>
    <row r="12" spans="1:12" customFormat="1" ht="15" customHeight="1" x14ac:dyDescent="0.2">
      <c r="B12" s="88">
        <v>2002</v>
      </c>
      <c r="C12" s="93">
        <v>1189</v>
      </c>
      <c r="D12" s="93">
        <v>194</v>
      </c>
      <c r="E12" s="150">
        <f t="shared" si="0"/>
        <v>16.316232127838521</v>
      </c>
      <c r="F12" s="159">
        <v>842</v>
      </c>
      <c r="G12" s="150">
        <f t="shared" si="1"/>
        <v>70.815811606391932</v>
      </c>
      <c r="H12" s="159">
        <v>149</v>
      </c>
      <c r="I12" s="150">
        <f t="shared" si="2"/>
        <v>12.531539108494533</v>
      </c>
      <c r="J12" s="159">
        <v>4</v>
      </c>
      <c r="K12" s="150">
        <f t="shared" si="3"/>
        <v>0.33641715727502103</v>
      </c>
      <c r="L12" s="163"/>
    </row>
    <row r="13" spans="1:12" customFormat="1" ht="15" customHeight="1" x14ac:dyDescent="0.2">
      <c r="B13" s="88">
        <v>2003</v>
      </c>
      <c r="C13" s="93">
        <v>1166</v>
      </c>
      <c r="D13" s="93">
        <v>204</v>
      </c>
      <c r="E13" s="150">
        <f t="shared" si="0"/>
        <v>17.495711835334475</v>
      </c>
      <c r="F13" s="159">
        <v>814</v>
      </c>
      <c r="G13" s="150">
        <f t="shared" si="1"/>
        <v>69.811320754716988</v>
      </c>
      <c r="H13" s="159">
        <v>143</v>
      </c>
      <c r="I13" s="150">
        <f t="shared" si="2"/>
        <v>12.264150943396226</v>
      </c>
      <c r="J13" s="159">
        <v>5</v>
      </c>
      <c r="K13" s="150">
        <f t="shared" si="3"/>
        <v>0.42881646655231559</v>
      </c>
      <c r="L13" s="163"/>
    </row>
    <row r="14" spans="1:12" customFormat="1" ht="15" customHeight="1" x14ac:dyDescent="0.2">
      <c r="B14" s="88">
        <v>2004</v>
      </c>
      <c r="C14" s="93">
        <v>984</v>
      </c>
      <c r="D14" s="93">
        <v>137</v>
      </c>
      <c r="E14" s="150">
        <f t="shared" si="0"/>
        <v>13.922764227642276</v>
      </c>
      <c r="F14" s="159">
        <v>712</v>
      </c>
      <c r="G14" s="150">
        <f t="shared" si="1"/>
        <v>72.357723577235774</v>
      </c>
      <c r="H14" s="159">
        <v>126</v>
      </c>
      <c r="I14" s="150">
        <f t="shared" si="2"/>
        <v>12.804878048780488</v>
      </c>
      <c r="J14" s="159">
        <v>9</v>
      </c>
      <c r="K14" s="150">
        <f t="shared" si="3"/>
        <v>0.91463414634146345</v>
      </c>
      <c r="L14" s="163"/>
    </row>
    <row r="15" spans="1:12" customFormat="1" ht="15" customHeight="1" x14ac:dyDescent="0.2">
      <c r="B15" s="88">
        <v>2005</v>
      </c>
      <c r="C15" s="93">
        <v>830</v>
      </c>
      <c r="D15" s="93">
        <v>101</v>
      </c>
      <c r="E15" s="150">
        <f t="shared" si="0"/>
        <v>12.168674698795181</v>
      </c>
      <c r="F15" s="159">
        <v>606</v>
      </c>
      <c r="G15" s="150">
        <f t="shared" si="1"/>
        <v>73.01204819277109</v>
      </c>
      <c r="H15" s="159">
        <v>118</v>
      </c>
      <c r="I15" s="150">
        <f t="shared" si="2"/>
        <v>14.216867469879517</v>
      </c>
      <c r="J15" s="159">
        <v>5</v>
      </c>
      <c r="K15" s="150">
        <f t="shared" si="3"/>
        <v>0.60240963855421692</v>
      </c>
      <c r="L15" s="163"/>
    </row>
    <row r="16" spans="1:12" customFormat="1" ht="15" customHeight="1" x14ac:dyDescent="0.2">
      <c r="B16" s="143">
        <v>2006</v>
      </c>
      <c r="C16" s="93">
        <v>1211</v>
      </c>
      <c r="D16" s="93">
        <v>117</v>
      </c>
      <c r="E16" s="150">
        <f t="shared" si="0"/>
        <v>9.6614368290668864</v>
      </c>
      <c r="F16" s="159">
        <v>911</v>
      </c>
      <c r="G16" s="150">
        <f t="shared" si="1"/>
        <v>75.227085053674642</v>
      </c>
      <c r="H16" s="159">
        <v>173</v>
      </c>
      <c r="I16" s="150">
        <f t="shared" si="2"/>
        <v>14.285714285714286</v>
      </c>
      <c r="J16" s="159">
        <v>10</v>
      </c>
      <c r="K16" s="150">
        <f t="shared" si="3"/>
        <v>0.82576383154417832</v>
      </c>
      <c r="L16" s="163"/>
    </row>
    <row r="17" spans="1:12" customFormat="1" ht="15" customHeight="1" x14ac:dyDescent="0.2">
      <c r="B17" s="143">
        <v>2007</v>
      </c>
      <c r="C17" s="93">
        <v>1577</v>
      </c>
      <c r="D17" s="93">
        <v>189</v>
      </c>
      <c r="E17" s="150">
        <f t="shared" si="0"/>
        <v>11.984781230183893</v>
      </c>
      <c r="F17" s="159">
        <v>1135</v>
      </c>
      <c r="G17" s="150">
        <f t="shared" si="1"/>
        <v>71.972098922003809</v>
      </c>
      <c r="H17" s="159">
        <v>239</v>
      </c>
      <c r="I17" s="150">
        <f t="shared" si="2"/>
        <v>15.155358275206087</v>
      </c>
      <c r="J17" s="159">
        <v>14</v>
      </c>
      <c r="K17" s="150">
        <f t="shared" si="3"/>
        <v>0.88776157260621436</v>
      </c>
      <c r="L17" s="163"/>
    </row>
    <row r="18" spans="1:12" customFormat="1" ht="15" customHeight="1" x14ac:dyDescent="0.2">
      <c r="B18" s="143">
        <v>2008</v>
      </c>
      <c r="C18" s="93">
        <v>2002</v>
      </c>
      <c r="D18" s="93">
        <v>252</v>
      </c>
      <c r="E18" s="150">
        <f t="shared" si="0"/>
        <v>12.587412587412587</v>
      </c>
      <c r="F18" s="159">
        <v>1386</v>
      </c>
      <c r="G18" s="150">
        <f t="shared" si="1"/>
        <v>69.230769230769226</v>
      </c>
      <c r="H18" s="159">
        <v>355</v>
      </c>
      <c r="I18" s="150">
        <f t="shared" si="2"/>
        <v>17.732267732267733</v>
      </c>
      <c r="J18" s="159">
        <v>9</v>
      </c>
      <c r="K18" s="150">
        <f t="shared" si="3"/>
        <v>0.44955044955044954</v>
      </c>
      <c r="L18" s="163"/>
    </row>
    <row r="19" spans="1:12" customFormat="1" ht="15" customHeight="1" x14ac:dyDescent="0.2">
      <c r="B19" s="143">
        <v>2009</v>
      </c>
      <c r="C19" s="125">
        <v>1983</v>
      </c>
      <c r="D19" s="125">
        <v>242</v>
      </c>
      <c r="E19" s="149">
        <f t="shared" si="0"/>
        <v>12.203731719616743</v>
      </c>
      <c r="F19" s="160">
        <v>1310</v>
      </c>
      <c r="G19" s="149">
        <f t="shared" si="1"/>
        <v>66.061522945032777</v>
      </c>
      <c r="H19" s="160">
        <v>415</v>
      </c>
      <c r="I19" s="149">
        <f t="shared" si="2"/>
        <v>20.927887039838627</v>
      </c>
      <c r="J19" s="160">
        <v>16</v>
      </c>
      <c r="K19" s="149">
        <f t="shared" si="3"/>
        <v>0.80685829551185073</v>
      </c>
      <c r="L19" s="163"/>
    </row>
    <row r="20" spans="1:12" customFormat="1" ht="15" customHeight="1" x14ac:dyDescent="0.2">
      <c r="A20" s="2"/>
      <c r="B20" s="143">
        <v>2010</v>
      </c>
      <c r="C20" s="93">
        <v>1530</v>
      </c>
      <c r="D20" s="93">
        <v>185</v>
      </c>
      <c r="E20" s="150">
        <f t="shared" si="0"/>
        <v>12.091503267973856</v>
      </c>
      <c r="F20" s="159">
        <v>1069</v>
      </c>
      <c r="G20" s="150">
        <f t="shared" si="1"/>
        <v>69.869281045751634</v>
      </c>
      <c r="H20" s="159">
        <v>269</v>
      </c>
      <c r="I20" s="150">
        <f t="shared" si="2"/>
        <v>17.58169934640523</v>
      </c>
      <c r="J20" s="159">
        <v>7</v>
      </c>
      <c r="K20" s="150">
        <f t="shared" si="3"/>
        <v>0.45751633986928103</v>
      </c>
      <c r="L20" s="163"/>
    </row>
    <row r="21" spans="1:12" customFormat="1" ht="15" customHeight="1" x14ac:dyDescent="0.2">
      <c r="A21" s="2"/>
      <c r="B21" s="143">
        <v>2011</v>
      </c>
      <c r="C21" s="93">
        <v>1727</v>
      </c>
      <c r="D21" s="93">
        <v>264</v>
      </c>
      <c r="E21" s="150">
        <f t="shared" si="0"/>
        <v>15.286624203821656</v>
      </c>
      <c r="F21" s="159">
        <v>1197</v>
      </c>
      <c r="G21" s="150">
        <f t="shared" si="1"/>
        <v>69.31094383323682</v>
      </c>
      <c r="H21" s="159">
        <v>252</v>
      </c>
      <c r="I21" s="150">
        <f t="shared" si="2"/>
        <v>14.59177764910249</v>
      </c>
      <c r="J21" s="159">
        <v>14</v>
      </c>
      <c r="K21" s="150">
        <f t="shared" si="3"/>
        <v>0.8106543138390272</v>
      </c>
      <c r="L21" s="163"/>
    </row>
    <row r="22" spans="1:12" customFormat="1" ht="15" customHeight="1" x14ac:dyDescent="0.2">
      <c r="A22" s="2"/>
      <c r="B22" s="143">
        <v>2012</v>
      </c>
      <c r="C22" s="93">
        <v>2051</v>
      </c>
      <c r="D22" s="93">
        <v>249</v>
      </c>
      <c r="E22" s="150">
        <f t="shared" si="0"/>
        <v>12.140419307654803</v>
      </c>
      <c r="F22" s="159">
        <v>1491</v>
      </c>
      <c r="G22" s="150">
        <f t="shared" si="1"/>
        <v>72.696245733788402</v>
      </c>
      <c r="H22" s="159">
        <v>304</v>
      </c>
      <c r="I22" s="150">
        <f t="shared" si="2"/>
        <v>14.822038030229157</v>
      </c>
      <c r="J22" s="159">
        <v>7</v>
      </c>
      <c r="K22" s="150">
        <f t="shared" si="3"/>
        <v>0.34129692832764508</v>
      </c>
      <c r="L22" s="163"/>
    </row>
    <row r="23" spans="1:12" customFormat="1" ht="15" customHeight="1" x14ac:dyDescent="0.2">
      <c r="B23" s="143">
        <v>2013</v>
      </c>
      <c r="C23" s="93">
        <v>2079</v>
      </c>
      <c r="D23" s="93">
        <v>271</v>
      </c>
      <c r="E23" s="150">
        <f t="shared" si="0"/>
        <v>13.035113035113035</v>
      </c>
      <c r="F23" s="159">
        <v>1483</v>
      </c>
      <c r="G23" s="150">
        <f t="shared" si="1"/>
        <v>71.332371332371338</v>
      </c>
      <c r="H23" s="159">
        <v>309</v>
      </c>
      <c r="I23" s="150">
        <f t="shared" si="2"/>
        <v>14.862914862914863</v>
      </c>
      <c r="J23" s="159">
        <v>16</v>
      </c>
      <c r="K23" s="150">
        <f t="shared" si="3"/>
        <v>0.76960076960076962</v>
      </c>
      <c r="L23" s="163"/>
    </row>
    <row r="24" spans="1:12" customFormat="1" ht="15" customHeight="1" x14ac:dyDescent="0.2">
      <c r="B24" s="143">
        <v>2014</v>
      </c>
      <c r="C24" s="93">
        <v>1887</v>
      </c>
      <c r="D24" s="93">
        <v>255</v>
      </c>
      <c r="E24" s="150">
        <f t="shared" si="0"/>
        <v>13.513513513513514</v>
      </c>
      <c r="F24" s="159">
        <v>1350</v>
      </c>
      <c r="G24" s="150">
        <f t="shared" si="1"/>
        <v>71.542130365659773</v>
      </c>
      <c r="H24" s="159">
        <v>273</v>
      </c>
      <c r="I24" s="150">
        <f t="shared" si="2"/>
        <v>14.467408585055644</v>
      </c>
      <c r="J24" s="159">
        <v>9</v>
      </c>
      <c r="K24" s="150">
        <f t="shared" si="3"/>
        <v>0.47694753577106519</v>
      </c>
      <c r="L24" s="163"/>
    </row>
    <row r="25" spans="1:12" customFormat="1" ht="15" customHeight="1" x14ac:dyDescent="0.2">
      <c r="B25" s="143">
        <v>2015</v>
      </c>
      <c r="C25" s="93">
        <v>1860</v>
      </c>
      <c r="D25" s="93">
        <v>199</v>
      </c>
      <c r="E25" s="150">
        <f t="shared" si="0"/>
        <v>10.698924731182796</v>
      </c>
      <c r="F25" s="159">
        <v>1374</v>
      </c>
      <c r="G25" s="150">
        <f t="shared" si="1"/>
        <v>73.870967741935488</v>
      </c>
      <c r="H25" s="159">
        <v>269</v>
      </c>
      <c r="I25" s="150">
        <f t="shared" si="2"/>
        <v>14.46236559139785</v>
      </c>
      <c r="J25" s="159">
        <v>18</v>
      </c>
      <c r="K25" s="150">
        <f t="shared" si="3"/>
        <v>0.967741935483871</v>
      </c>
      <c r="L25" s="163"/>
    </row>
    <row r="26" spans="1:12" customFormat="1" ht="15" customHeight="1" x14ac:dyDescent="0.2">
      <c r="B26" s="143">
        <v>2016</v>
      </c>
      <c r="C26" s="93">
        <v>1961</v>
      </c>
      <c r="D26" s="93">
        <v>221</v>
      </c>
      <c r="E26" s="150">
        <f t="shared" si="0"/>
        <v>11.2697603263641</v>
      </c>
      <c r="F26" s="159">
        <v>1451</v>
      </c>
      <c r="G26" s="150">
        <f t="shared" si="1"/>
        <v>73.99286078531361</v>
      </c>
      <c r="H26" s="159">
        <v>281</v>
      </c>
      <c r="I26" s="150">
        <f t="shared" si="2"/>
        <v>14.329423763386028</v>
      </c>
      <c r="J26" s="159">
        <v>8</v>
      </c>
      <c r="K26" s="150">
        <f t="shared" si="3"/>
        <v>0.40795512493625702</v>
      </c>
      <c r="L26" s="163"/>
    </row>
    <row r="27" spans="1:12" customFormat="1" ht="15" customHeight="1" x14ac:dyDescent="0.2">
      <c r="B27" s="143">
        <v>2017</v>
      </c>
      <c r="C27" s="93">
        <v>2127</v>
      </c>
      <c r="D27" s="93">
        <v>216</v>
      </c>
      <c r="E27" s="150">
        <f t="shared" si="0"/>
        <v>10.155148095909732</v>
      </c>
      <c r="F27" s="159">
        <v>1602</v>
      </c>
      <c r="G27" s="150">
        <f t="shared" si="1"/>
        <v>75.317348377997178</v>
      </c>
      <c r="H27" s="159">
        <v>294</v>
      </c>
      <c r="I27" s="150">
        <f t="shared" si="2"/>
        <v>13.82228490832158</v>
      </c>
      <c r="J27" s="159">
        <v>15</v>
      </c>
      <c r="K27" s="150">
        <f t="shared" si="3"/>
        <v>0.70521861777150918</v>
      </c>
      <c r="L27" s="163"/>
    </row>
    <row r="28" spans="1:12" customFormat="1" ht="15" customHeight="1" x14ac:dyDescent="0.2">
      <c r="B28" s="143">
        <v>2018</v>
      </c>
      <c r="C28" s="93">
        <v>2400</v>
      </c>
      <c r="D28" s="93">
        <v>214</v>
      </c>
      <c r="E28" s="150">
        <f t="shared" si="0"/>
        <v>8.9166666666666661</v>
      </c>
      <c r="F28" s="159">
        <v>1815</v>
      </c>
      <c r="G28" s="150">
        <f t="shared" si="1"/>
        <v>75.625</v>
      </c>
      <c r="H28" s="159">
        <v>353</v>
      </c>
      <c r="I28" s="150">
        <f t="shared" si="2"/>
        <v>14.708333333333334</v>
      </c>
      <c r="J28" s="159">
        <v>18</v>
      </c>
      <c r="K28" s="150">
        <f t="shared" si="3"/>
        <v>0.75</v>
      </c>
      <c r="L28" s="163"/>
    </row>
    <row r="29" spans="1:12" customFormat="1" ht="15" customHeight="1" x14ac:dyDescent="0.2">
      <c r="B29" s="143">
        <v>2019</v>
      </c>
      <c r="C29" s="93">
        <v>2841</v>
      </c>
      <c r="D29" s="93">
        <v>234</v>
      </c>
      <c r="E29" s="150">
        <f t="shared" si="0"/>
        <v>8.2365364308342137</v>
      </c>
      <c r="F29" s="159">
        <v>2140</v>
      </c>
      <c r="G29" s="150">
        <f t="shared" si="1"/>
        <v>75.3255895811334</v>
      </c>
      <c r="H29" s="159">
        <v>451</v>
      </c>
      <c r="I29" s="150">
        <f t="shared" si="2"/>
        <v>15.874692009855684</v>
      </c>
      <c r="J29" s="159">
        <v>16</v>
      </c>
      <c r="K29" s="150">
        <f t="shared" si="3"/>
        <v>0.56318197817669835</v>
      </c>
      <c r="L29" s="163"/>
    </row>
    <row r="30" spans="1:12" customFormat="1" ht="15" customHeight="1" thickBot="1" x14ac:dyDescent="0.25">
      <c r="B30" s="144">
        <v>2020</v>
      </c>
      <c r="C30" s="97">
        <v>1933</v>
      </c>
      <c r="D30" s="97">
        <v>139</v>
      </c>
      <c r="E30" s="152">
        <f t="shared" si="0"/>
        <v>7.1908949818934298</v>
      </c>
      <c r="F30" s="161">
        <v>1435</v>
      </c>
      <c r="G30" s="152">
        <f t="shared" si="1"/>
        <v>74.23693740300051</v>
      </c>
      <c r="H30" s="161">
        <v>352</v>
      </c>
      <c r="I30" s="152">
        <f t="shared" si="2"/>
        <v>18.210036213140196</v>
      </c>
      <c r="J30" s="161">
        <v>7</v>
      </c>
      <c r="K30" s="152">
        <f t="shared" si="3"/>
        <v>0.36213140196585619</v>
      </c>
      <c r="L30" s="163"/>
    </row>
    <row r="31" spans="1:12" customFormat="1" ht="15" customHeight="1" x14ac:dyDescent="0.2">
      <c r="B31" s="157"/>
      <c r="D31" s="31"/>
    </row>
    <row r="32" spans="1:12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  <row r="35" spans="1:7" customFormat="1" ht="15" customHeight="1" x14ac:dyDescent="0.2">
      <c r="D35" s="31"/>
    </row>
    <row r="36" spans="1:7" customFormat="1" ht="15" customHeight="1" x14ac:dyDescent="0.2">
      <c r="D36" s="31"/>
    </row>
    <row r="37" spans="1:7" customFormat="1" ht="15" customHeight="1" x14ac:dyDescent="0.2">
      <c r="D37" s="31"/>
    </row>
    <row r="38" spans="1:7" customFormat="1" ht="15" customHeight="1" x14ac:dyDescent="0.2">
      <c r="D38" s="31"/>
    </row>
    <row r="39" spans="1:7" customFormat="1" ht="15" customHeight="1" x14ac:dyDescent="0.2">
      <c r="D39" s="31"/>
    </row>
    <row r="40" spans="1:7" customFormat="1" ht="15" customHeight="1" x14ac:dyDescent="0.2">
      <c r="D40" s="31"/>
    </row>
    <row r="41" spans="1:7" customFormat="1" ht="15" customHeight="1" x14ac:dyDescent="0.2">
      <c r="D41" s="31"/>
    </row>
    <row r="42" spans="1:7" customFormat="1" ht="15" customHeight="1" x14ac:dyDescent="0.2">
      <c r="D42" s="31"/>
    </row>
    <row r="43" spans="1:7" customFormat="1" ht="15" customHeight="1" x14ac:dyDescent="0.2">
      <c r="D43" s="31"/>
    </row>
    <row r="44" spans="1:7" customFormat="1" ht="15" customHeight="1" x14ac:dyDescent="0.2">
      <c r="D44" s="31"/>
    </row>
    <row r="45" spans="1:7" customFormat="1" ht="15" customHeight="1" x14ac:dyDescent="0.2">
      <c r="D45" s="31"/>
    </row>
    <row r="46" spans="1:7" customFormat="1" ht="15" customHeight="1" x14ac:dyDescent="0.2">
      <c r="D46" s="31"/>
    </row>
    <row r="47" spans="1:7" customFormat="1" ht="15" customHeight="1" x14ac:dyDescent="0.2">
      <c r="D47" s="31"/>
    </row>
    <row r="48" spans="1:7" customFormat="1" ht="15" customHeight="1" x14ac:dyDescent="0.2">
      <c r="D48" s="31"/>
    </row>
    <row r="49" spans="4:4" customFormat="1" ht="15" customHeight="1" x14ac:dyDescent="0.2">
      <c r="D49" s="31"/>
    </row>
    <row r="50" spans="4:4" customFormat="1" ht="15" customHeight="1" x14ac:dyDescent="0.2">
      <c r="D50" s="31"/>
    </row>
    <row r="51" spans="4:4" customFormat="1" ht="15" customHeight="1" x14ac:dyDescent="0.2">
      <c r="D51" s="31"/>
    </row>
    <row r="52" spans="4:4" customFormat="1" ht="15" customHeight="1" x14ac:dyDescent="0.2">
      <c r="D52" s="31"/>
    </row>
    <row r="53" spans="4:4" customFormat="1" ht="15" customHeight="1" x14ac:dyDescent="0.2">
      <c r="D53" s="31"/>
    </row>
    <row r="54" spans="4:4" customFormat="1" ht="15" customHeight="1" x14ac:dyDescent="0.2">
      <c r="D54" s="31"/>
    </row>
    <row r="55" spans="4:4" customFormat="1" ht="15" customHeight="1" x14ac:dyDescent="0.2">
      <c r="D55" s="31"/>
    </row>
    <row r="56" spans="4:4" customFormat="1" ht="15" customHeight="1" x14ac:dyDescent="0.2">
      <c r="D56" s="31"/>
    </row>
    <row r="57" spans="4:4" customFormat="1" ht="15" customHeight="1" x14ac:dyDescent="0.2">
      <c r="D57" s="31"/>
    </row>
    <row r="58" spans="4:4" customFormat="1" ht="15" customHeight="1" x14ac:dyDescent="0.2">
      <c r="D58" s="31"/>
    </row>
    <row r="59" spans="4:4" customFormat="1" ht="15" customHeight="1" x14ac:dyDescent="0.2">
      <c r="D59" s="31"/>
    </row>
    <row r="60" spans="4:4" customFormat="1" ht="15" customHeight="1" x14ac:dyDescent="0.2">
      <c r="D60" s="31"/>
    </row>
    <row r="61" spans="4:4" customFormat="1" ht="15" customHeight="1" x14ac:dyDescent="0.2">
      <c r="D61" s="31"/>
    </row>
    <row r="62" spans="4:4" customFormat="1" ht="15" customHeight="1" x14ac:dyDescent="0.2">
      <c r="D62" s="31"/>
    </row>
    <row r="63" spans="4:4" customFormat="1" ht="15" customHeight="1" x14ac:dyDescent="0.2">
      <c r="D63" s="31"/>
    </row>
    <row r="64" spans="4:4" customFormat="1" ht="15" customHeight="1" x14ac:dyDescent="0.2">
      <c r="D64" s="31"/>
    </row>
    <row r="65" spans="4:4" customFormat="1" ht="15" customHeight="1" x14ac:dyDescent="0.2">
      <c r="D65" s="31"/>
    </row>
    <row r="66" spans="4:4" customFormat="1" ht="15" customHeight="1" x14ac:dyDescent="0.2">
      <c r="D66" s="31"/>
    </row>
    <row r="67" spans="4:4" customFormat="1" ht="15" customHeight="1" x14ac:dyDescent="0.2">
      <c r="D67" s="31"/>
    </row>
    <row r="68" spans="4:4" customFormat="1" ht="15" customHeight="1" x14ac:dyDescent="0.2">
      <c r="D68" s="31"/>
    </row>
    <row r="69" spans="4:4" customFormat="1" ht="15" customHeight="1" x14ac:dyDescent="0.2">
      <c r="D69" s="31"/>
    </row>
    <row r="70" spans="4:4" customFormat="1" ht="15" customHeight="1" x14ac:dyDescent="0.2">
      <c r="D70" s="31"/>
    </row>
    <row r="71" spans="4:4" customFormat="1" ht="15" customHeight="1" x14ac:dyDescent="0.2">
      <c r="D71" s="31"/>
    </row>
    <row r="72" spans="4:4" customFormat="1" ht="15" customHeight="1" x14ac:dyDescent="0.2">
      <c r="D72" s="31"/>
    </row>
    <row r="73" spans="4:4" customFormat="1" ht="15" customHeight="1" x14ac:dyDescent="0.2">
      <c r="D73" s="31"/>
    </row>
    <row r="74" spans="4:4" customFormat="1" ht="15" customHeight="1" x14ac:dyDescent="0.2">
      <c r="D74" s="31"/>
    </row>
    <row r="75" spans="4:4" customFormat="1" ht="15" customHeight="1" x14ac:dyDescent="0.2">
      <c r="D75" s="31"/>
    </row>
    <row r="76" spans="4:4" customFormat="1" ht="15" customHeight="1" x14ac:dyDescent="0.2">
      <c r="D76" s="31"/>
    </row>
    <row r="77" spans="4:4" customFormat="1" ht="15" customHeight="1" x14ac:dyDescent="0.2">
      <c r="D77" s="31"/>
    </row>
    <row r="78" spans="4:4" customFormat="1" ht="15" customHeight="1" x14ac:dyDescent="0.2">
      <c r="D78" s="31"/>
    </row>
    <row r="79" spans="4:4" customFormat="1" ht="15" customHeight="1" x14ac:dyDescent="0.2">
      <c r="D79" s="31"/>
    </row>
    <row r="80" spans="4:4" customFormat="1" ht="15" customHeight="1" x14ac:dyDescent="0.2">
      <c r="D80" s="31"/>
    </row>
    <row r="81" spans="4:4" customFormat="1" ht="15" customHeight="1" x14ac:dyDescent="0.2">
      <c r="D81" s="31"/>
    </row>
    <row r="82" spans="4:4" customFormat="1" ht="15" customHeight="1" x14ac:dyDescent="0.2">
      <c r="D82" s="31"/>
    </row>
    <row r="83" spans="4:4" customFormat="1" ht="15" customHeight="1" x14ac:dyDescent="0.2">
      <c r="D83" s="31"/>
    </row>
    <row r="84" spans="4:4" customFormat="1" ht="15" customHeight="1" x14ac:dyDescent="0.2">
      <c r="D84" s="31"/>
    </row>
    <row r="85" spans="4:4" customFormat="1" ht="15" customHeight="1" x14ac:dyDescent="0.2">
      <c r="D85" s="31"/>
    </row>
    <row r="86" spans="4:4" customFormat="1" ht="15" customHeight="1" x14ac:dyDescent="0.2">
      <c r="D86" s="31"/>
    </row>
    <row r="87" spans="4:4" customFormat="1" ht="15" customHeight="1" x14ac:dyDescent="0.2">
      <c r="D87" s="31"/>
    </row>
    <row r="88" spans="4:4" customFormat="1" ht="15" customHeight="1" x14ac:dyDescent="0.2">
      <c r="D88" s="31"/>
    </row>
    <row r="89" spans="4:4" customFormat="1" ht="15" customHeight="1" x14ac:dyDescent="0.2">
      <c r="D89" s="31"/>
    </row>
    <row r="90" spans="4:4" customFormat="1" ht="15" customHeight="1" x14ac:dyDescent="0.2">
      <c r="D90" s="31"/>
    </row>
    <row r="91" spans="4:4" customFormat="1" ht="15" customHeight="1" x14ac:dyDescent="0.2">
      <c r="D91" s="31"/>
    </row>
    <row r="92" spans="4:4" customFormat="1" ht="15" customHeight="1" x14ac:dyDescent="0.2">
      <c r="D92" s="31"/>
    </row>
    <row r="93" spans="4:4" customFormat="1" ht="15" customHeight="1" x14ac:dyDescent="0.2">
      <c r="D93" s="31"/>
    </row>
    <row r="94" spans="4:4" customFormat="1" ht="15" customHeight="1" x14ac:dyDescent="0.2">
      <c r="D94" s="31"/>
    </row>
    <row r="95" spans="4:4" customFormat="1" ht="15" customHeight="1" x14ac:dyDescent="0.2">
      <c r="D95" s="31"/>
    </row>
    <row r="96" spans="4:4" customFormat="1" ht="15" customHeight="1" x14ac:dyDescent="0.2">
      <c r="D96" s="31"/>
    </row>
  </sheetData>
  <mergeCells count="6">
    <mergeCell ref="B2:K2"/>
    <mergeCell ref="B33:F33"/>
    <mergeCell ref="B34:D34"/>
    <mergeCell ref="B32:E32"/>
    <mergeCell ref="B3:B4"/>
    <mergeCell ref="D3:K3"/>
  </mergeCells>
  <hyperlinks>
    <hyperlink ref="C1" location="Indice!A1" display="[índice Ç]" xr:uid="{00000000-0004-0000-0300-000000000000}"/>
    <hyperlink ref="B34" r:id="rId1" xr:uid="{00000000-0004-0000-03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2.83203125" style="1" customWidth="1"/>
    <col min="4" max="4" width="12.83203125" style="30"/>
    <col min="5" max="16384" width="12.83203125" style="2"/>
  </cols>
  <sheetData>
    <row r="1" spans="1:10" ht="30" customHeight="1" x14ac:dyDescent="0.2">
      <c r="A1" s="3"/>
      <c r="B1" s="4"/>
      <c r="C1" s="7" t="s">
        <v>62</v>
      </c>
      <c r="D1" s="5"/>
      <c r="E1" s="6"/>
      <c r="F1" s="6"/>
      <c r="G1" s="6"/>
      <c r="H1" s="7"/>
    </row>
    <row r="2" spans="1:10" ht="60" customHeight="1" thickBot="1" x14ac:dyDescent="0.25">
      <c r="B2" s="229" t="s">
        <v>77</v>
      </c>
      <c r="C2" s="229"/>
      <c r="D2" s="229"/>
      <c r="E2" s="229"/>
      <c r="F2" s="229"/>
      <c r="G2" s="229"/>
      <c r="H2" s="229"/>
      <c r="I2" s="229"/>
      <c r="J2" s="8"/>
    </row>
    <row r="3" spans="1:10" customFormat="1" ht="30" customHeight="1" x14ac:dyDescent="0.2"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1</v>
      </c>
      <c r="I3" s="45" t="s">
        <v>75</v>
      </c>
    </row>
    <row r="4" spans="1:10" customFormat="1" ht="15" customHeight="1" x14ac:dyDescent="0.2">
      <c r="B4" s="86">
        <v>1995</v>
      </c>
      <c r="C4" s="154">
        <v>5.9792505645220038</v>
      </c>
      <c r="D4" s="154">
        <v>0.78564813369545994</v>
      </c>
      <c r="E4" s="154">
        <v>1.1717083424385268</v>
      </c>
      <c r="F4" s="154">
        <v>0.92612826356153555</v>
      </c>
      <c r="G4" s="154">
        <v>1.2997013496498402</v>
      </c>
      <c r="H4" s="154">
        <v>0.42144038959822683</v>
      </c>
      <c r="I4" s="154">
        <v>3.6139814149991154</v>
      </c>
    </row>
    <row r="5" spans="1:10" customFormat="1" ht="15" customHeight="1" x14ac:dyDescent="0.2">
      <c r="B5" s="88">
        <v>1996</v>
      </c>
      <c r="C5" s="155">
        <v>5.1733809046519967</v>
      </c>
      <c r="D5" s="155">
        <v>0.88736448151247371</v>
      </c>
      <c r="E5" s="155">
        <v>1.4409327901865765</v>
      </c>
      <c r="F5" s="155">
        <v>1.0243772356527416</v>
      </c>
      <c r="G5" s="155">
        <v>1.3774839308867208</v>
      </c>
      <c r="H5" s="155">
        <v>0.43954427167146365</v>
      </c>
      <c r="I5" s="155">
        <v>4.0818766149573786</v>
      </c>
    </row>
    <row r="6" spans="1:10" customFormat="1" ht="15" customHeight="1" x14ac:dyDescent="0.2">
      <c r="B6" s="88">
        <v>1997</v>
      </c>
      <c r="C6" s="155">
        <v>5.0500637174585838</v>
      </c>
      <c r="D6" s="155">
        <v>1.0331330784634989</v>
      </c>
      <c r="E6" s="155">
        <v>1.6448206808665575</v>
      </c>
      <c r="F6" s="155">
        <v>1.1159657746222464</v>
      </c>
      <c r="G6" s="155">
        <v>1.3453486255233935</v>
      </c>
      <c r="H6" s="155">
        <v>0.45967595121063171</v>
      </c>
      <c r="I6" s="155">
        <v>4.0542508647369377</v>
      </c>
    </row>
    <row r="7" spans="1:10" customFormat="1" ht="15" customHeight="1" x14ac:dyDescent="0.2">
      <c r="B7" s="88">
        <v>1998</v>
      </c>
      <c r="C7" s="155">
        <v>4.4654308985597231</v>
      </c>
      <c r="D7" s="155">
        <v>0.95664463633615726</v>
      </c>
      <c r="E7" s="155">
        <v>1.6224562320782308</v>
      </c>
      <c r="F7" s="155">
        <v>1.0775527543359449</v>
      </c>
      <c r="G7" s="155">
        <v>1.3741044221327212</v>
      </c>
      <c r="H7" s="155">
        <v>0.48771720571535943</v>
      </c>
      <c r="I7" s="155">
        <v>3.6607383564665419</v>
      </c>
    </row>
    <row r="8" spans="1:10" customFormat="1" ht="15" customHeight="1" x14ac:dyDescent="0.2">
      <c r="B8" s="88">
        <v>1999</v>
      </c>
      <c r="C8" s="155">
        <v>4.3583352216934816</v>
      </c>
      <c r="D8" s="155">
        <v>1.0314642764223547</v>
      </c>
      <c r="E8" s="155">
        <v>1.6382573373282641</v>
      </c>
      <c r="F8" s="155">
        <v>1.1900865288583393</v>
      </c>
      <c r="G8" s="155">
        <v>0.98026873463084663</v>
      </c>
      <c r="H8" s="155">
        <v>0.70666633095819587</v>
      </c>
      <c r="I8" s="155">
        <v>4.0117162256296632</v>
      </c>
    </row>
    <row r="9" spans="1:10" customFormat="1" ht="15" customHeight="1" x14ac:dyDescent="0.2">
      <c r="B9" s="88">
        <v>2000</v>
      </c>
      <c r="C9" s="155">
        <v>3.8765525028227326</v>
      </c>
      <c r="D9" s="155">
        <v>0.9710199473089951</v>
      </c>
      <c r="E9" s="155">
        <v>1.5280391418893489</v>
      </c>
      <c r="F9" s="155">
        <v>1.0703801279638689</v>
      </c>
      <c r="G9" s="155">
        <v>1.4083552879187053</v>
      </c>
      <c r="H9" s="155">
        <v>0.75950319909672559</v>
      </c>
      <c r="I9" s="155">
        <v>4.1881821603312002</v>
      </c>
    </row>
    <row r="10" spans="1:10" customFormat="1" ht="15" customHeight="1" x14ac:dyDescent="0.2">
      <c r="B10" s="88">
        <v>2001</v>
      </c>
      <c r="C10" s="155">
        <v>3.8252226320050373</v>
      </c>
      <c r="D10" s="155">
        <v>0.9939731942070702</v>
      </c>
      <c r="E10" s="155">
        <v>1.4857125723366615</v>
      </c>
      <c r="F10" s="155">
        <v>1.0277053161824232</v>
      </c>
      <c r="G10" s="155">
        <v>1.6408803334232858</v>
      </c>
      <c r="H10" s="155">
        <v>0.91151689604509611</v>
      </c>
      <c r="I10" s="155">
        <v>4.1340589487571586</v>
      </c>
    </row>
    <row r="11" spans="1:10" customFormat="1" ht="15" customHeight="1" x14ac:dyDescent="0.2">
      <c r="B11" s="88">
        <v>2002</v>
      </c>
      <c r="C11" s="155">
        <v>4.068453608247423</v>
      </c>
      <c r="D11" s="155">
        <v>1.1389690721649484</v>
      </c>
      <c r="E11" s="155">
        <v>1.4597938144329896</v>
      </c>
      <c r="F11" s="155">
        <v>1.0540206185567009</v>
      </c>
      <c r="G11" s="155">
        <v>1.9274226804123711</v>
      </c>
      <c r="H11" s="155">
        <v>0.98061855670103093</v>
      </c>
      <c r="I11" s="155">
        <v>3.6915463917525773</v>
      </c>
    </row>
    <row r="12" spans="1:10" customFormat="1" ht="15" customHeight="1" x14ac:dyDescent="0.2">
      <c r="A12" s="2"/>
      <c r="B12" s="88">
        <v>2003</v>
      </c>
      <c r="C12" s="155">
        <v>4.5151845685745453</v>
      </c>
      <c r="D12" s="155">
        <v>1.2247163059494421</v>
      </c>
      <c r="E12" s="155">
        <v>1.6045697227165738</v>
      </c>
      <c r="F12" s="155">
        <v>1.124251296477027</v>
      </c>
      <c r="G12" s="155">
        <v>2.1375126777273858</v>
      </c>
      <c r="H12" s="155">
        <v>1.1156400099508199</v>
      </c>
      <c r="I12" s="155">
        <v>3.6157835313929234</v>
      </c>
    </row>
    <row r="13" spans="1:10" customFormat="1" ht="15" customHeight="1" x14ac:dyDescent="0.2">
      <c r="A13" s="2"/>
      <c r="B13" s="88">
        <v>2004</v>
      </c>
      <c r="C13" s="155">
        <v>5.4276263308480202</v>
      </c>
      <c r="D13" s="155">
        <v>1.366745019623693</v>
      </c>
      <c r="E13" s="155">
        <v>1.724119592848254</v>
      </c>
      <c r="F13" s="155">
        <v>1.164658207383614</v>
      </c>
      <c r="G13" s="155">
        <v>5.4903796041225705</v>
      </c>
      <c r="H13" s="155">
        <v>1.0465969644433573</v>
      </c>
      <c r="I13" s="155">
        <v>3.6364990055201609</v>
      </c>
    </row>
    <row r="14" spans="1:10" customFormat="1" ht="15" customHeight="1" x14ac:dyDescent="0.2">
      <c r="A14" s="2"/>
      <c r="B14" s="88">
        <v>2005</v>
      </c>
      <c r="C14" s="155">
        <v>5.7076611374150836</v>
      </c>
      <c r="D14" s="155">
        <v>1.3608242954808931</v>
      </c>
      <c r="E14" s="155">
        <v>1.8397131001007616</v>
      </c>
      <c r="F14" s="155">
        <v>1.3272370716274635</v>
      </c>
      <c r="G14" s="155">
        <v>7.3090132940398931</v>
      </c>
      <c r="H14" s="155">
        <v>0.89927083220473036</v>
      </c>
      <c r="I14" s="155">
        <v>3.1940366425777653</v>
      </c>
    </row>
    <row r="15" spans="1:10" customFormat="1" ht="15" customHeight="1" x14ac:dyDescent="0.2">
      <c r="B15" s="143">
        <v>2006</v>
      </c>
      <c r="C15" s="155">
        <v>5.9772614928324268</v>
      </c>
      <c r="D15" s="155">
        <v>1.3356401384083045</v>
      </c>
      <c r="E15" s="155">
        <v>1.8645575877409788</v>
      </c>
      <c r="F15" s="155">
        <v>1.3989125061789422</v>
      </c>
      <c r="G15" s="155">
        <v>8.2689075630252109</v>
      </c>
      <c r="H15" s="155">
        <v>1.1972318339100345</v>
      </c>
      <c r="I15" s="155">
        <v>3.2684132476520018</v>
      </c>
    </row>
    <row r="16" spans="1:10" customFormat="1" ht="15" customHeight="1" x14ac:dyDescent="0.2">
      <c r="B16" s="143">
        <v>2007</v>
      </c>
      <c r="C16" s="155">
        <v>5.8064184764464688</v>
      </c>
      <c r="D16" s="155">
        <v>1.2917419255429339</v>
      </c>
      <c r="E16" s="155">
        <v>1.8284696838699184</v>
      </c>
      <c r="F16" s="155">
        <v>1.3859046901617031</v>
      </c>
      <c r="G16" s="155">
        <v>8.7768256876021873</v>
      </c>
      <c r="H16" s="155">
        <v>1.3499516345799913</v>
      </c>
      <c r="I16" s="155">
        <v>3.1604447906590538</v>
      </c>
    </row>
    <row r="17" spans="1:9" customFormat="1" ht="15" customHeight="1" x14ac:dyDescent="0.2">
      <c r="B17" s="143">
        <v>2008</v>
      </c>
      <c r="C17" s="155">
        <v>5.9310460157752445</v>
      </c>
      <c r="D17" s="155">
        <v>1.5169040385740962</v>
      </c>
      <c r="E17" s="155">
        <v>1.9893252320298782</v>
      </c>
      <c r="F17" s="155">
        <v>1.5545305053095124</v>
      </c>
      <c r="G17" s="155">
        <v>9.8295660414169852</v>
      </c>
      <c r="H17" s="155">
        <v>1.3949664148945065</v>
      </c>
      <c r="I17" s="155">
        <v>3.0142980573594582</v>
      </c>
    </row>
    <row r="18" spans="1:9" customFormat="1" ht="15" customHeight="1" x14ac:dyDescent="0.2">
      <c r="B18" s="143">
        <v>2009</v>
      </c>
      <c r="C18" s="155">
        <v>5.6695678312314692</v>
      </c>
      <c r="D18" s="155">
        <v>1.609531486972086</v>
      </c>
      <c r="E18" s="155">
        <v>1.8418068288950524</v>
      </c>
      <c r="F18" s="155">
        <v>1.5781059995354494</v>
      </c>
      <c r="G18" s="155">
        <v>9.0389266146552085</v>
      </c>
      <c r="H18" s="155">
        <v>1.3547117736271843</v>
      </c>
      <c r="I18" s="155">
        <v>2.7558786156389621</v>
      </c>
    </row>
    <row r="19" spans="1:9" customFormat="1" ht="15" customHeight="1" x14ac:dyDescent="0.2">
      <c r="B19" s="143">
        <v>2010</v>
      </c>
      <c r="C19" s="155">
        <v>6.0809935764608367</v>
      </c>
      <c r="D19" s="155">
        <v>1.7897845006216329</v>
      </c>
      <c r="E19" s="155">
        <v>1.8130957314546208</v>
      </c>
      <c r="F19" s="155">
        <v>1.614950269374223</v>
      </c>
      <c r="G19" s="155">
        <v>9.727258599254041</v>
      </c>
      <c r="H19" s="155">
        <v>0.99072731040198925</v>
      </c>
      <c r="I19" s="155">
        <v>2.6115053874844594</v>
      </c>
    </row>
    <row r="20" spans="1:9" customFormat="1" ht="15" customHeight="1" x14ac:dyDescent="0.2">
      <c r="B20" s="143">
        <v>2011</v>
      </c>
      <c r="C20" s="155">
        <v>5.6810790245578726</v>
      </c>
      <c r="D20" s="155">
        <v>1.9667161669591684</v>
      </c>
      <c r="E20" s="155">
        <v>1.730464770928192</v>
      </c>
      <c r="F20" s="155">
        <v>1.6985554914642678</v>
      </c>
      <c r="G20" s="155">
        <v>11.714387403198291</v>
      </c>
      <c r="H20" s="155">
        <v>1.0597562621960948</v>
      </c>
      <c r="I20" s="155">
        <v>2.5275831175366035</v>
      </c>
    </row>
    <row r="21" spans="1:9" customFormat="1" ht="15" customHeight="1" x14ac:dyDescent="0.2">
      <c r="B21" s="143">
        <v>2012</v>
      </c>
      <c r="C21" s="155">
        <v>5.4295528306413932</v>
      </c>
      <c r="D21" s="155">
        <v>2.5509237627388335</v>
      </c>
      <c r="E21" s="155">
        <v>1.791960801646735</v>
      </c>
      <c r="F21" s="155">
        <v>2.0874638513897481</v>
      </c>
      <c r="G21" s="155">
        <v>11.73866922600932</v>
      </c>
      <c r="H21" s="155">
        <v>1.2950358013310266</v>
      </c>
      <c r="I21" s="155">
        <v>2.705620872112847</v>
      </c>
    </row>
    <row r="22" spans="1:9" customFormat="1" ht="15" customHeight="1" x14ac:dyDescent="0.2">
      <c r="B22" s="143">
        <v>2013</v>
      </c>
      <c r="C22" s="155">
        <v>4.9122423712766734</v>
      </c>
      <c r="D22" s="155">
        <v>2.7662466923991942</v>
      </c>
      <c r="E22" s="155">
        <v>1.8565047459519821</v>
      </c>
      <c r="F22" s="155">
        <v>2.3395965333915956</v>
      </c>
      <c r="G22" s="155">
        <v>12.46085499963586</v>
      </c>
      <c r="H22" s="155">
        <v>1.2617435001092419</v>
      </c>
      <c r="I22" s="155">
        <v>2.7874881654650063</v>
      </c>
    </row>
    <row r="23" spans="1:9" customFormat="1" ht="15" customHeight="1" x14ac:dyDescent="0.2">
      <c r="B23" s="143">
        <v>2014</v>
      </c>
      <c r="C23" s="155">
        <v>4.4148915818069518</v>
      </c>
      <c r="D23" s="155">
        <v>2.3164925744333118</v>
      </c>
      <c r="E23" s="155">
        <v>1.890144247850494</v>
      </c>
      <c r="F23" s="155">
        <v>2.5329463402368968</v>
      </c>
      <c r="G23" s="155">
        <v>13.076321816462512</v>
      </c>
      <c r="H23" s="155">
        <v>1.0314349900792024</v>
      </c>
      <c r="I23" s="155">
        <v>2.6160296038786766</v>
      </c>
    </row>
    <row r="24" spans="1:9" customFormat="1" ht="15" customHeight="1" x14ac:dyDescent="0.2">
      <c r="B24" s="143">
        <v>2015</v>
      </c>
      <c r="C24" s="155">
        <v>4.1712484421963198</v>
      </c>
      <c r="D24" s="155">
        <v>2.0379737555897663</v>
      </c>
      <c r="E24" s="155">
        <v>1.8771839796691348</v>
      </c>
      <c r="F24" s="155">
        <v>2.4558316838941425</v>
      </c>
      <c r="G24" s="155">
        <v>11.254795591721036</v>
      </c>
      <c r="H24" s="155">
        <v>0.909024265083205</v>
      </c>
      <c r="I24" s="155">
        <v>2.5379371013855287</v>
      </c>
    </row>
    <row r="25" spans="1:9" customFormat="1" ht="15" customHeight="1" x14ac:dyDescent="0.2">
      <c r="B25" s="143">
        <v>2016</v>
      </c>
      <c r="C25" s="155">
        <v>4.1150390701181854</v>
      </c>
      <c r="D25" s="155">
        <v>1.9038827419725317</v>
      </c>
      <c r="E25" s="155">
        <v>1.8289062533858602</v>
      </c>
      <c r="F25" s="155">
        <v>2.4304517225089821</v>
      </c>
      <c r="G25" s="155">
        <v>9.9926757071843078</v>
      </c>
      <c r="H25" s="155">
        <v>0.84987800068475639</v>
      </c>
      <c r="I25" s="155">
        <v>2.5734704579633267</v>
      </c>
    </row>
    <row r="26" spans="1:9" customFormat="1" ht="15" customHeight="1" x14ac:dyDescent="0.2">
      <c r="B26" s="143">
        <v>2017</v>
      </c>
      <c r="C26" s="155">
        <v>4.3986772047651268</v>
      </c>
      <c r="D26" s="155">
        <v>2.0697404205875967</v>
      </c>
      <c r="E26" s="155">
        <v>2.00079163421392</v>
      </c>
      <c r="F26" s="155">
        <v>2.7664636507956777</v>
      </c>
      <c r="G26" s="155">
        <v>10.12525696191218</v>
      </c>
      <c r="H26" s="155">
        <v>0.9052720284988317</v>
      </c>
      <c r="I26" s="155">
        <v>2.7498648688909033</v>
      </c>
    </row>
    <row r="27" spans="1:9" customFormat="1" ht="15" customHeight="1" x14ac:dyDescent="0.2">
      <c r="B27" s="143">
        <v>2018</v>
      </c>
      <c r="C27" s="155">
        <v>4.3912085567640533</v>
      </c>
      <c r="D27" s="155">
        <v>2.2265802894103071</v>
      </c>
      <c r="E27" s="155">
        <v>2.0399036666570933</v>
      </c>
      <c r="F27" s="155">
        <v>2.9027189142395287</v>
      </c>
      <c r="G27" s="155">
        <v>10.428453620090508</v>
      </c>
      <c r="H27" s="155">
        <v>0.98466790023673056</v>
      </c>
      <c r="I27" s="155">
        <v>2.9433364651242937</v>
      </c>
    </row>
    <row r="28" spans="1:9" customFormat="1" ht="15" customHeight="1" x14ac:dyDescent="0.2">
      <c r="B28" s="143">
        <v>2019</v>
      </c>
      <c r="C28" s="155">
        <v>4.2127523563167131</v>
      </c>
      <c r="D28" s="155">
        <v>2.3466535842773468</v>
      </c>
      <c r="E28" s="155">
        <v>1.960871762851961</v>
      </c>
      <c r="F28" s="155">
        <v>2.84987958255285</v>
      </c>
      <c r="G28" s="155">
        <v>10.051511907947551</v>
      </c>
      <c r="H28" s="155">
        <v>1.0558826152885559</v>
      </c>
      <c r="I28" s="155">
        <v>3.039053905390539</v>
      </c>
    </row>
    <row r="29" spans="1:9" customFormat="1" ht="15" customHeight="1" thickBot="1" x14ac:dyDescent="0.25">
      <c r="B29" s="144">
        <v>2020</v>
      </c>
      <c r="C29" s="156">
        <v>4.7334652461139308</v>
      </c>
      <c r="D29" s="156">
        <v>2.2612325845698269</v>
      </c>
      <c r="E29" s="156">
        <v>2.0420822900300202</v>
      </c>
      <c r="F29" s="156">
        <v>2.8331061837511831</v>
      </c>
      <c r="G29" s="156">
        <v>11.561083616704323</v>
      </c>
      <c r="H29" s="156">
        <v>0.87524280856497305</v>
      </c>
      <c r="I29" s="156">
        <v>3.1957908654172686</v>
      </c>
    </row>
    <row r="30" spans="1:9" customFormat="1" ht="15" customHeight="1" x14ac:dyDescent="0.2">
      <c r="D30" s="31"/>
    </row>
    <row r="31" spans="1:9" customFormat="1" ht="15" customHeight="1" x14ac:dyDescent="0.2">
      <c r="A31" s="10" t="s">
        <v>11</v>
      </c>
      <c r="B31" s="235" t="s">
        <v>139</v>
      </c>
      <c r="C31" s="236"/>
      <c r="D31" s="236"/>
      <c r="E31" s="236"/>
      <c r="F31" s="75"/>
    </row>
    <row r="32" spans="1:9" customFormat="1" ht="15" customHeight="1" x14ac:dyDescent="0.2">
      <c r="A32" s="13" t="s">
        <v>12</v>
      </c>
      <c r="B32" s="227" t="s">
        <v>137</v>
      </c>
      <c r="C32" s="228"/>
      <c r="D32" s="228"/>
      <c r="E32" s="228"/>
      <c r="F32" s="228"/>
      <c r="G32" s="21"/>
    </row>
    <row r="33" spans="1:7" customFormat="1" ht="15" customHeight="1" x14ac:dyDescent="0.2">
      <c r="A33" s="11" t="s">
        <v>13</v>
      </c>
      <c r="B33" s="230" t="s">
        <v>138</v>
      </c>
      <c r="C33" s="230"/>
      <c r="D33" s="230"/>
      <c r="E33" s="80"/>
      <c r="F33" s="80"/>
      <c r="G33" s="21"/>
    </row>
    <row r="34" spans="1:7" customFormat="1" ht="15" customHeight="1" x14ac:dyDescent="0.2">
      <c r="D34" s="31"/>
    </row>
    <row r="35" spans="1:7" customFormat="1" ht="15" customHeight="1" x14ac:dyDescent="0.2">
      <c r="D35" s="31"/>
    </row>
    <row r="36" spans="1:7" customFormat="1" ht="15" customHeight="1" x14ac:dyDescent="0.2">
      <c r="D36" s="31"/>
    </row>
    <row r="37" spans="1:7" customFormat="1" ht="15" customHeight="1" x14ac:dyDescent="0.2">
      <c r="D37" s="31"/>
    </row>
    <row r="38" spans="1:7" customFormat="1" ht="15" customHeight="1" x14ac:dyDescent="0.2">
      <c r="D38" s="31"/>
    </row>
    <row r="39" spans="1:7" customFormat="1" ht="15" customHeight="1" x14ac:dyDescent="0.2">
      <c r="D39" s="31"/>
    </row>
    <row r="40" spans="1:7" customFormat="1" ht="15" customHeight="1" x14ac:dyDescent="0.2">
      <c r="D40" s="31"/>
    </row>
    <row r="41" spans="1:7" customFormat="1" ht="15" customHeight="1" x14ac:dyDescent="0.2">
      <c r="D41" s="31"/>
    </row>
    <row r="42" spans="1:7" customFormat="1" ht="15" customHeight="1" x14ac:dyDescent="0.2">
      <c r="D42" s="31"/>
    </row>
    <row r="43" spans="1:7" customFormat="1" ht="15" customHeight="1" x14ac:dyDescent="0.2">
      <c r="D43" s="31"/>
    </row>
    <row r="44" spans="1:7" customFormat="1" ht="15" customHeight="1" x14ac:dyDescent="0.2">
      <c r="D44" s="31"/>
    </row>
    <row r="45" spans="1:7" customFormat="1" ht="15" customHeight="1" x14ac:dyDescent="0.2">
      <c r="D45" s="31"/>
    </row>
    <row r="46" spans="1:7" customFormat="1" ht="15" customHeight="1" x14ac:dyDescent="0.2">
      <c r="D46" s="31"/>
    </row>
    <row r="47" spans="1:7" customFormat="1" ht="15" customHeight="1" x14ac:dyDescent="0.2">
      <c r="D47" s="31"/>
    </row>
    <row r="48" spans="1:7" customFormat="1" ht="15" customHeight="1" x14ac:dyDescent="0.2">
      <c r="D48" s="31"/>
    </row>
    <row r="49" spans="4:4" customFormat="1" ht="15" customHeight="1" x14ac:dyDescent="0.2">
      <c r="D49" s="31"/>
    </row>
    <row r="50" spans="4:4" customFormat="1" ht="15" customHeight="1" x14ac:dyDescent="0.2">
      <c r="D50" s="31"/>
    </row>
    <row r="51" spans="4:4" customFormat="1" ht="15" customHeight="1" x14ac:dyDescent="0.2">
      <c r="D51" s="31"/>
    </row>
    <row r="52" spans="4:4" customFormat="1" ht="15" customHeight="1" x14ac:dyDescent="0.2">
      <c r="D52" s="31"/>
    </row>
    <row r="53" spans="4:4" customFormat="1" ht="15" customHeight="1" x14ac:dyDescent="0.2">
      <c r="D53" s="31"/>
    </row>
    <row r="54" spans="4:4" customFormat="1" ht="15" customHeight="1" x14ac:dyDescent="0.2">
      <c r="D54" s="31"/>
    </row>
    <row r="55" spans="4:4" customFormat="1" ht="15" customHeight="1" x14ac:dyDescent="0.2">
      <c r="D55" s="31"/>
    </row>
    <row r="56" spans="4:4" customFormat="1" ht="15" customHeight="1" x14ac:dyDescent="0.2">
      <c r="D56" s="31"/>
    </row>
    <row r="57" spans="4:4" customFormat="1" ht="15" customHeight="1" x14ac:dyDescent="0.2">
      <c r="D57" s="31"/>
    </row>
    <row r="58" spans="4:4" customFormat="1" ht="15" customHeight="1" x14ac:dyDescent="0.2">
      <c r="D58" s="31"/>
    </row>
    <row r="59" spans="4:4" customFormat="1" ht="15" customHeight="1" x14ac:dyDescent="0.2">
      <c r="D59" s="31"/>
    </row>
    <row r="60" spans="4:4" customFormat="1" ht="15" customHeight="1" x14ac:dyDescent="0.2">
      <c r="D60" s="31"/>
    </row>
    <row r="61" spans="4:4" customFormat="1" ht="15" customHeight="1" x14ac:dyDescent="0.2">
      <c r="D61" s="31"/>
    </row>
    <row r="62" spans="4:4" customFormat="1" ht="15" customHeight="1" x14ac:dyDescent="0.2">
      <c r="D62" s="31"/>
    </row>
    <row r="63" spans="4:4" customFormat="1" ht="15" customHeight="1" x14ac:dyDescent="0.2">
      <c r="D63" s="31"/>
    </row>
    <row r="64" spans="4:4" customFormat="1" ht="15" customHeight="1" x14ac:dyDescent="0.2">
      <c r="D64" s="31"/>
    </row>
    <row r="65" spans="4:4" customFormat="1" ht="15" customHeight="1" x14ac:dyDescent="0.2">
      <c r="D65" s="31"/>
    </row>
    <row r="66" spans="4:4" customFormat="1" ht="15" customHeight="1" x14ac:dyDescent="0.2">
      <c r="D66" s="31"/>
    </row>
    <row r="67" spans="4:4" customFormat="1" ht="15" customHeight="1" x14ac:dyDescent="0.2">
      <c r="D67" s="31"/>
    </row>
    <row r="68" spans="4:4" customFormat="1" ht="15" customHeight="1" x14ac:dyDescent="0.2">
      <c r="D68" s="31"/>
    </row>
    <row r="69" spans="4:4" customFormat="1" ht="15" customHeight="1" x14ac:dyDescent="0.2">
      <c r="D69" s="31"/>
    </row>
    <row r="70" spans="4:4" customFormat="1" ht="15" customHeight="1" x14ac:dyDescent="0.2">
      <c r="D70" s="31"/>
    </row>
    <row r="71" spans="4:4" customFormat="1" ht="15" customHeight="1" x14ac:dyDescent="0.2">
      <c r="D71" s="31"/>
    </row>
    <row r="72" spans="4:4" customFormat="1" ht="15" customHeight="1" x14ac:dyDescent="0.2">
      <c r="D72" s="31"/>
    </row>
    <row r="73" spans="4:4" customFormat="1" ht="15" customHeight="1" x14ac:dyDescent="0.2">
      <c r="D73" s="31"/>
    </row>
    <row r="74" spans="4:4" customFormat="1" ht="15" customHeight="1" x14ac:dyDescent="0.2">
      <c r="D74" s="31"/>
    </row>
    <row r="75" spans="4:4" customFormat="1" ht="15" customHeight="1" x14ac:dyDescent="0.2">
      <c r="D75" s="31"/>
    </row>
    <row r="76" spans="4:4" customFormat="1" ht="15" customHeight="1" x14ac:dyDescent="0.2">
      <c r="D76" s="31"/>
    </row>
    <row r="77" spans="4:4" customFormat="1" ht="15" customHeight="1" x14ac:dyDescent="0.2">
      <c r="D77" s="31"/>
    </row>
    <row r="78" spans="4:4" customFormat="1" ht="15" customHeight="1" x14ac:dyDescent="0.2">
      <c r="D78" s="31"/>
    </row>
    <row r="79" spans="4:4" customFormat="1" ht="15" customHeight="1" x14ac:dyDescent="0.2">
      <c r="D79" s="31"/>
    </row>
    <row r="80" spans="4:4" customFormat="1" ht="15" customHeight="1" x14ac:dyDescent="0.2">
      <c r="D80" s="31"/>
    </row>
    <row r="81" spans="4:4" customFormat="1" ht="15" customHeight="1" x14ac:dyDescent="0.2">
      <c r="D81" s="31"/>
    </row>
    <row r="82" spans="4:4" customFormat="1" ht="15" customHeight="1" x14ac:dyDescent="0.2">
      <c r="D82" s="31"/>
    </row>
    <row r="83" spans="4:4" customFormat="1" ht="15" customHeight="1" x14ac:dyDescent="0.2">
      <c r="D83" s="31"/>
    </row>
    <row r="84" spans="4:4" customFormat="1" ht="15" customHeight="1" x14ac:dyDescent="0.2">
      <c r="D84" s="31"/>
    </row>
    <row r="85" spans="4:4" customFormat="1" ht="15" customHeight="1" x14ac:dyDescent="0.2">
      <c r="D85" s="31"/>
    </row>
    <row r="86" spans="4:4" customFormat="1" ht="15" customHeight="1" x14ac:dyDescent="0.2">
      <c r="D86" s="31"/>
    </row>
    <row r="87" spans="4:4" customFormat="1" ht="15" customHeight="1" x14ac:dyDescent="0.2">
      <c r="D87" s="31"/>
    </row>
  </sheetData>
  <mergeCells count="4">
    <mergeCell ref="B32:F32"/>
    <mergeCell ref="B33:D33"/>
    <mergeCell ref="B31:E31"/>
    <mergeCell ref="B2:I2"/>
  </mergeCells>
  <hyperlinks>
    <hyperlink ref="C1" location="Indice!A1" display="[índice Ç]" xr:uid="{00000000-0004-0000-0400-000000000000}"/>
    <hyperlink ref="B33" r:id="rId1" xr:uid="{00000000-0004-0000-04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2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4" width="14.83203125" style="1" customWidth="1"/>
    <col min="5" max="5" width="14.83203125" style="2" customWidth="1"/>
    <col min="6" max="16384" width="12.83203125" style="2"/>
  </cols>
  <sheetData>
    <row r="1" spans="1:7" ht="30" customHeight="1" x14ac:dyDescent="0.2">
      <c r="A1" s="3"/>
      <c r="B1" s="4"/>
      <c r="C1" s="4"/>
      <c r="D1" s="4"/>
      <c r="E1" s="7" t="s">
        <v>62</v>
      </c>
    </row>
    <row r="2" spans="1:7" ht="45" customHeight="1" thickBot="1" x14ac:dyDescent="0.25">
      <c r="B2" s="229" t="s">
        <v>76</v>
      </c>
      <c r="C2" s="229"/>
      <c r="D2" s="229"/>
      <c r="E2" s="244"/>
      <c r="F2" s="37"/>
      <c r="G2" s="8"/>
    </row>
    <row r="3" spans="1:7" customFormat="1" ht="30" customHeight="1" x14ac:dyDescent="0.2">
      <c r="B3" s="45" t="s">
        <v>2</v>
      </c>
      <c r="C3" s="45" t="s">
        <v>16</v>
      </c>
      <c r="D3" s="45" t="s">
        <v>15</v>
      </c>
      <c r="E3" s="85" t="s">
        <v>14</v>
      </c>
      <c r="F3" s="29"/>
    </row>
    <row r="4" spans="1:7" customFormat="1" ht="15" customHeight="1" x14ac:dyDescent="0.2">
      <c r="B4" s="86">
        <v>1995</v>
      </c>
      <c r="C4" s="164">
        <v>405</v>
      </c>
      <c r="D4" s="164">
        <v>369</v>
      </c>
      <c r="E4" s="164">
        <f>C4-D4</f>
        <v>36</v>
      </c>
    </row>
    <row r="5" spans="1:7" customFormat="1" ht="15" customHeight="1" x14ac:dyDescent="0.2">
      <c r="B5" s="88">
        <v>1996</v>
      </c>
      <c r="C5" s="165">
        <v>478</v>
      </c>
      <c r="D5" s="165">
        <v>482</v>
      </c>
      <c r="E5" s="165">
        <f>C5-D5</f>
        <v>-4</v>
      </c>
    </row>
    <row r="6" spans="1:7" customFormat="1" ht="15" customHeight="1" x14ac:dyDescent="0.2">
      <c r="B6" s="88">
        <v>1997</v>
      </c>
      <c r="C6" s="165">
        <v>505</v>
      </c>
      <c r="D6" s="165">
        <v>402</v>
      </c>
      <c r="E6" s="165">
        <f t="shared" ref="E6:E29" si="0">C6-D6</f>
        <v>103</v>
      </c>
    </row>
    <row r="7" spans="1:7" customFormat="1" ht="15" customHeight="1" x14ac:dyDescent="0.2">
      <c r="B7" s="88">
        <v>1998</v>
      </c>
      <c r="C7" s="165">
        <v>597</v>
      </c>
      <c r="D7" s="165">
        <v>325</v>
      </c>
      <c r="E7" s="165">
        <f t="shared" si="0"/>
        <v>272</v>
      </c>
    </row>
    <row r="8" spans="1:7" customFormat="1" ht="15" customHeight="1" x14ac:dyDescent="0.2">
      <c r="B8" s="88">
        <v>1999</v>
      </c>
      <c r="C8" s="165">
        <v>842</v>
      </c>
      <c r="D8" s="165">
        <v>353</v>
      </c>
      <c r="E8" s="165">
        <f t="shared" si="0"/>
        <v>489</v>
      </c>
    </row>
    <row r="9" spans="1:7" customFormat="1" ht="15" customHeight="1" x14ac:dyDescent="0.2">
      <c r="B9" s="88">
        <v>2000</v>
      </c>
      <c r="C9" s="165">
        <v>1009</v>
      </c>
      <c r="D9" s="165">
        <v>439</v>
      </c>
      <c r="E9" s="165">
        <f t="shared" si="0"/>
        <v>570</v>
      </c>
    </row>
    <row r="10" spans="1:7" customFormat="1" ht="15" customHeight="1" x14ac:dyDescent="0.2">
      <c r="B10" s="88">
        <v>2001</v>
      </c>
      <c r="C10" s="165">
        <v>1216</v>
      </c>
      <c r="D10" s="165">
        <v>445</v>
      </c>
      <c r="E10" s="165">
        <f t="shared" si="0"/>
        <v>771</v>
      </c>
    </row>
    <row r="11" spans="1:7" customFormat="1" ht="15" customHeight="1" x14ac:dyDescent="0.2">
      <c r="B11" s="88">
        <v>2002</v>
      </c>
      <c r="C11" s="165">
        <v>1189</v>
      </c>
      <c r="D11" s="165">
        <v>608</v>
      </c>
      <c r="E11" s="165">
        <f t="shared" si="0"/>
        <v>581</v>
      </c>
    </row>
    <row r="12" spans="1:7" customFormat="1" ht="15" customHeight="1" x14ac:dyDescent="0.2">
      <c r="B12" s="88">
        <v>2003</v>
      </c>
      <c r="C12" s="165">
        <v>1166</v>
      </c>
      <c r="D12" s="165">
        <v>693</v>
      </c>
      <c r="E12" s="165">
        <f t="shared" si="0"/>
        <v>473</v>
      </c>
    </row>
    <row r="13" spans="1:7" customFormat="1" ht="15" customHeight="1" x14ac:dyDescent="0.2">
      <c r="B13" s="88">
        <v>2004</v>
      </c>
      <c r="C13" s="165">
        <v>984</v>
      </c>
      <c r="D13" s="165">
        <v>840</v>
      </c>
      <c r="E13" s="165">
        <f t="shared" si="0"/>
        <v>144</v>
      </c>
    </row>
    <row r="14" spans="1:7" customFormat="1" ht="15" customHeight="1" x14ac:dyDescent="0.2">
      <c r="B14" s="88">
        <v>2005</v>
      </c>
      <c r="C14" s="165">
        <v>830</v>
      </c>
      <c r="D14" s="165">
        <v>798</v>
      </c>
      <c r="E14" s="165">
        <f t="shared" si="0"/>
        <v>32</v>
      </c>
    </row>
    <row r="15" spans="1:7" customFormat="1" ht="15" customHeight="1" x14ac:dyDescent="0.2">
      <c r="B15" s="88">
        <v>2006</v>
      </c>
      <c r="C15" s="165">
        <v>1211</v>
      </c>
      <c r="D15" s="165">
        <v>1050</v>
      </c>
      <c r="E15" s="165">
        <f t="shared" si="0"/>
        <v>161</v>
      </c>
    </row>
    <row r="16" spans="1:7" customFormat="1" ht="15" customHeight="1" x14ac:dyDescent="0.2">
      <c r="B16" s="88">
        <v>2007</v>
      </c>
      <c r="C16" s="165">
        <v>1577</v>
      </c>
      <c r="D16" s="165">
        <v>928</v>
      </c>
      <c r="E16" s="165">
        <f t="shared" si="0"/>
        <v>649</v>
      </c>
    </row>
    <row r="17" spans="1:7" customFormat="1" ht="15" customHeight="1" x14ac:dyDescent="0.2">
      <c r="B17" s="88">
        <v>2008</v>
      </c>
      <c r="C17" s="165">
        <v>2002</v>
      </c>
      <c r="D17" s="165">
        <v>987</v>
      </c>
      <c r="E17" s="165">
        <f t="shared" si="0"/>
        <v>1015</v>
      </c>
    </row>
    <row r="18" spans="1:7" customFormat="1" ht="15" customHeight="1" x14ac:dyDescent="0.2">
      <c r="B18" s="88">
        <v>2009</v>
      </c>
      <c r="C18" s="165">
        <v>1983</v>
      </c>
      <c r="D18" s="165">
        <v>1117</v>
      </c>
      <c r="E18" s="165">
        <f t="shared" si="0"/>
        <v>866</v>
      </c>
    </row>
    <row r="19" spans="1:7" customFormat="1" ht="15" customHeight="1" x14ac:dyDescent="0.2">
      <c r="B19" s="88">
        <v>2010</v>
      </c>
      <c r="C19" s="165">
        <v>1530</v>
      </c>
      <c r="D19" s="165">
        <v>1393</v>
      </c>
      <c r="E19" s="165">
        <f t="shared" si="0"/>
        <v>137</v>
      </c>
    </row>
    <row r="20" spans="1:7" customFormat="1" ht="15" customHeight="1" x14ac:dyDescent="0.2">
      <c r="B20" s="88">
        <v>2011</v>
      </c>
      <c r="C20" s="165">
        <v>1727</v>
      </c>
      <c r="D20" s="165">
        <v>1226</v>
      </c>
      <c r="E20" s="165">
        <f t="shared" si="0"/>
        <v>501</v>
      </c>
    </row>
    <row r="21" spans="1:7" customFormat="1" ht="15" customHeight="1" x14ac:dyDescent="0.2">
      <c r="B21" s="88">
        <v>2012</v>
      </c>
      <c r="C21" s="165">
        <v>2051</v>
      </c>
      <c r="D21" s="165">
        <v>1357</v>
      </c>
      <c r="E21" s="165">
        <f t="shared" si="0"/>
        <v>694</v>
      </c>
    </row>
    <row r="22" spans="1:7" customFormat="1" ht="15" customHeight="1" x14ac:dyDescent="0.2">
      <c r="B22" s="88">
        <v>2013</v>
      </c>
      <c r="C22" s="165">
        <v>2079</v>
      </c>
      <c r="D22" s="165">
        <v>1431</v>
      </c>
      <c r="E22" s="165">
        <f t="shared" si="0"/>
        <v>648</v>
      </c>
    </row>
    <row r="23" spans="1:7" customFormat="1" ht="15" customHeight="1" x14ac:dyDescent="0.2">
      <c r="B23" s="88">
        <v>2014</v>
      </c>
      <c r="C23" s="165">
        <v>1887</v>
      </c>
      <c r="D23" s="165">
        <v>1419</v>
      </c>
      <c r="E23" s="165">
        <f t="shared" si="0"/>
        <v>468</v>
      </c>
    </row>
    <row r="24" spans="1:7" customFormat="1" ht="15" customHeight="1" x14ac:dyDescent="0.2">
      <c r="B24" s="88">
        <v>2015</v>
      </c>
      <c r="C24" s="165">
        <v>1860</v>
      </c>
      <c r="D24" s="165">
        <v>1351</v>
      </c>
      <c r="E24" s="165">
        <f t="shared" si="0"/>
        <v>509</v>
      </c>
    </row>
    <row r="25" spans="1:7" customFormat="1" ht="15" customHeight="1" x14ac:dyDescent="0.2">
      <c r="B25" s="88">
        <v>2016</v>
      </c>
      <c r="C25" s="165">
        <v>1961</v>
      </c>
      <c r="D25" s="165">
        <v>1360</v>
      </c>
      <c r="E25" s="165">
        <f t="shared" si="0"/>
        <v>601</v>
      </c>
    </row>
    <row r="26" spans="1:7" customFormat="1" ht="15" customHeight="1" x14ac:dyDescent="0.2">
      <c r="B26" s="88">
        <v>2017</v>
      </c>
      <c r="C26" s="165">
        <v>2127</v>
      </c>
      <c r="D26" s="165">
        <v>1507</v>
      </c>
      <c r="E26" s="165">
        <f t="shared" si="0"/>
        <v>620</v>
      </c>
    </row>
    <row r="27" spans="1:7" customFormat="1" ht="15" customHeight="1" x14ac:dyDescent="0.2">
      <c r="B27" s="88">
        <v>2018</v>
      </c>
      <c r="C27" s="165">
        <v>2400</v>
      </c>
      <c r="D27" s="165">
        <v>1476</v>
      </c>
      <c r="E27" s="165">
        <f t="shared" si="0"/>
        <v>924</v>
      </c>
    </row>
    <row r="28" spans="1:7" customFormat="1" ht="15" customHeight="1" x14ac:dyDescent="0.2">
      <c r="B28" s="88">
        <v>2019</v>
      </c>
      <c r="C28" s="165">
        <v>2841</v>
      </c>
      <c r="D28" s="165">
        <v>1619</v>
      </c>
      <c r="E28" s="165">
        <f t="shared" si="0"/>
        <v>1222</v>
      </c>
    </row>
    <row r="29" spans="1:7" customFormat="1" ht="15" customHeight="1" thickBot="1" x14ac:dyDescent="0.25">
      <c r="B29" s="96">
        <v>2020</v>
      </c>
      <c r="C29" s="166">
        <v>1933</v>
      </c>
      <c r="D29" s="166">
        <v>1539</v>
      </c>
      <c r="E29" s="166">
        <f t="shared" si="0"/>
        <v>394</v>
      </c>
    </row>
    <row r="30" spans="1:7" customFormat="1" ht="15" customHeight="1" x14ac:dyDescent="0.2">
      <c r="B30" s="38"/>
      <c r="C30" s="38"/>
      <c r="D30" s="38"/>
      <c r="E30" s="39"/>
      <c r="G30" s="2"/>
    </row>
    <row r="31" spans="1:7" customFormat="1" ht="15" customHeight="1" x14ac:dyDescent="0.2">
      <c r="A31" s="10" t="s">
        <v>11</v>
      </c>
      <c r="B31" s="235" t="s">
        <v>139</v>
      </c>
      <c r="C31" s="236"/>
      <c r="D31" s="236"/>
      <c r="E31" s="236"/>
      <c r="F31" s="75"/>
    </row>
    <row r="32" spans="1:7" customFormat="1" ht="15" customHeight="1" x14ac:dyDescent="0.2">
      <c r="A32" s="13" t="s">
        <v>12</v>
      </c>
      <c r="B32" s="227" t="s">
        <v>137</v>
      </c>
      <c r="C32" s="228"/>
      <c r="D32" s="228"/>
      <c r="E32" s="228"/>
      <c r="F32" s="228"/>
      <c r="G32" s="21"/>
    </row>
    <row r="33" spans="1:7" customFormat="1" ht="15" customHeight="1" x14ac:dyDescent="0.2">
      <c r="A33" s="11" t="s">
        <v>13</v>
      </c>
      <c r="B33" s="230" t="s">
        <v>138</v>
      </c>
      <c r="C33" s="230"/>
      <c r="D33" s="230"/>
      <c r="E33" s="80"/>
      <c r="F33" s="80"/>
      <c r="G33" s="21"/>
    </row>
    <row r="34" spans="1:7" customFormat="1" ht="15" customHeight="1" x14ac:dyDescent="0.2"/>
    <row r="35" spans="1:7" customFormat="1" ht="15" customHeight="1" x14ac:dyDescent="0.2"/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>
      <c r="A47" s="2"/>
      <c r="F47" s="32"/>
    </row>
    <row r="48" spans="1:7" customFormat="1" ht="15" customHeight="1" x14ac:dyDescent="0.2">
      <c r="A48" s="2"/>
      <c r="F48" s="33"/>
    </row>
    <row r="49" spans="1:6" customFormat="1" ht="15" customHeight="1" x14ac:dyDescent="0.2">
      <c r="A49" s="2"/>
      <c r="F49" s="34"/>
    </row>
    <row r="50" spans="1:6" customFormat="1" ht="15" customHeight="1" x14ac:dyDescent="0.2"/>
    <row r="51" spans="1:6" customFormat="1" ht="15" customHeight="1" x14ac:dyDescent="0.2"/>
    <row r="52" spans="1:6" customFormat="1" ht="15" customHeight="1" x14ac:dyDescent="0.2"/>
    <row r="53" spans="1:6" customFormat="1" ht="15" customHeight="1" x14ac:dyDescent="0.2"/>
    <row r="54" spans="1:6" customFormat="1" ht="15" customHeight="1" x14ac:dyDescent="0.2"/>
    <row r="55" spans="1:6" customFormat="1" ht="15" customHeight="1" x14ac:dyDescent="0.2"/>
    <row r="56" spans="1:6" customFormat="1" ht="15" customHeight="1" x14ac:dyDescent="0.2"/>
    <row r="57" spans="1:6" customFormat="1" ht="15" customHeight="1" x14ac:dyDescent="0.2"/>
    <row r="58" spans="1:6" customFormat="1" ht="15" customHeight="1" x14ac:dyDescent="0.2"/>
    <row r="59" spans="1:6" customFormat="1" ht="15" customHeight="1" x14ac:dyDescent="0.2"/>
    <row r="60" spans="1:6" customFormat="1" ht="15" customHeight="1" x14ac:dyDescent="0.2"/>
    <row r="61" spans="1:6" customFormat="1" ht="15" customHeight="1" x14ac:dyDescent="0.2"/>
    <row r="62" spans="1:6" customFormat="1" ht="15" customHeight="1" x14ac:dyDescent="0.2"/>
    <row r="63" spans="1:6" customFormat="1" ht="15" customHeight="1" x14ac:dyDescent="0.2"/>
    <row r="64" spans="1:6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2:5" customFormat="1" ht="15" customHeight="1" x14ac:dyDescent="0.2"/>
    <row r="98" spans="2:5" customFormat="1" ht="15" customHeight="1" x14ac:dyDescent="0.2"/>
    <row r="99" spans="2:5" customFormat="1" ht="15" customHeight="1" x14ac:dyDescent="0.2"/>
    <row r="100" spans="2:5" customFormat="1" ht="15" customHeight="1" x14ac:dyDescent="0.2"/>
    <row r="101" spans="2:5" customFormat="1" ht="15" customHeight="1" x14ac:dyDescent="0.2"/>
    <row r="102" spans="2:5" customFormat="1" ht="15" customHeight="1" x14ac:dyDescent="0.2"/>
    <row r="103" spans="2:5" customFormat="1" ht="15" customHeight="1" x14ac:dyDescent="0.2"/>
    <row r="104" spans="2:5" customFormat="1" ht="15" customHeight="1" x14ac:dyDescent="0.2"/>
    <row r="105" spans="2:5" customFormat="1" ht="15" customHeight="1" x14ac:dyDescent="0.2"/>
    <row r="106" spans="2:5" customFormat="1" ht="15" customHeight="1" x14ac:dyDescent="0.2"/>
    <row r="107" spans="2:5" customFormat="1" ht="15" customHeight="1" x14ac:dyDescent="0.2">
      <c r="B107" s="1"/>
      <c r="C107" s="1"/>
      <c r="D107" s="1"/>
      <c r="E107" s="2"/>
    </row>
    <row r="108" spans="2:5" customFormat="1" ht="15" customHeight="1" x14ac:dyDescent="0.2">
      <c r="B108" s="1"/>
      <c r="C108" s="1"/>
      <c r="D108" s="1"/>
      <c r="E108" s="2"/>
    </row>
    <row r="109" spans="2:5" customFormat="1" ht="15" customHeight="1" x14ac:dyDescent="0.2">
      <c r="B109" s="1"/>
      <c r="C109" s="1"/>
      <c r="D109" s="1"/>
      <c r="E109" s="2"/>
    </row>
    <row r="110" spans="2:5" customFormat="1" ht="15" customHeight="1" x14ac:dyDescent="0.2">
      <c r="B110" s="1"/>
      <c r="C110" s="1"/>
      <c r="D110" s="1"/>
      <c r="E110" s="2"/>
    </row>
    <row r="111" spans="2:5" customFormat="1" ht="15" customHeight="1" x14ac:dyDescent="0.2">
      <c r="B111" s="1"/>
      <c r="C111" s="1"/>
      <c r="D111" s="1"/>
      <c r="E111" s="2"/>
    </row>
    <row r="112" spans="2:5" customFormat="1" ht="15" customHeight="1" x14ac:dyDescent="0.2">
      <c r="B112" s="1"/>
      <c r="C112" s="1"/>
      <c r="D112" s="1"/>
      <c r="E112" s="2"/>
    </row>
    <row r="113" spans="2:5" customFormat="1" ht="15" customHeight="1" x14ac:dyDescent="0.2">
      <c r="B113" s="1"/>
      <c r="C113" s="1"/>
      <c r="D113" s="1"/>
      <c r="E113" s="2"/>
    </row>
    <row r="114" spans="2:5" customFormat="1" ht="15" customHeight="1" x14ac:dyDescent="0.2">
      <c r="B114" s="1"/>
      <c r="C114" s="1"/>
      <c r="D114" s="1"/>
      <c r="E114" s="2"/>
    </row>
    <row r="115" spans="2:5" customFormat="1" ht="15" customHeight="1" x14ac:dyDescent="0.2">
      <c r="B115" s="1"/>
      <c r="C115" s="1"/>
      <c r="D115" s="1"/>
      <c r="E115" s="2"/>
    </row>
    <row r="116" spans="2:5" customFormat="1" ht="15" customHeight="1" x14ac:dyDescent="0.2">
      <c r="B116" s="1"/>
      <c r="C116" s="1"/>
      <c r="D116" s="1"/>
      <c r="E116" s="2"/>
    </row>
    <row r="117" spans="2:5" customFormat="1" ht="15" customHeight="1" x14ac:dyDescent="0.2">
      <c r="B117" s="1"/>
      <c r="C117" s="1"/>
      <c r="D117" s="1"/>
      <c r="E117" s="2"/>
    </row>
    <row r="118" spans="2:5" customFormat="1" ht="15" customHeight="1" x14ac:dyDescent="0.2">
      <c r="B118" s="1"/>
      <c r="C118" s="1"/>
      <c r="D118" s="1"/>
      <c r="E118" s="2"/>
    </row>
    <row r="119" spans="2:5" customFormat="1" ht="15" customHeight="1" x14ac:dyDescent="0.2">
      <c r="B119" s="1"/>
      <c r="C119" s="1"/>
      <c r="D119" s="1"/>
      <c r="E119" s="2"/>
    </row>
    <row r="120" spans="2:5" customFormat="1" ht="15" customHeight="1" x14ac:dyDescent="0.2">
      <c r="B120" s="1"/>
      <c r="C120" s="1"/>
      <c r="D120" s="1"/>
      <c r="E120" s="2"/>
    </row>
    <row r="121" spans="2:5" customFormat="1" ht="15" customHeight="1" x14ac:dyDescent="0.2">
      <c r="B121" s="1"/>
      <c r="C121" s="1"/>
      <c r="D121" s="1"/>
      <c r="E121" s="2"/>
    </row>
    <row r="122" spans="2:5" customFormat="1" ht="15" customHeight="1" x14ac:dyDescent="0.2">
      <c r="B122" s="1"/>
      <c r="C122" s="1"/>
      <c r="D122" s="1"/>
      <c r="E122" s="2"/>
    </row>
  </sheetData>
  <mergeCells count="4">
    <mergeCell ref="B31:E31"/>
    <mergeCell ref="B2:E2"/>
    <mergeCell ref="B32:F32"/>
    <mergeCell ref="B33:D33"/>
  </mergeCells>
  <hyperlinks>
    <hyperlink ref="E1" location="Indice!A1" display="[índice Ç]" xr:uid="{00000000-0004-0000-0500-000000000000}"/>
    <hyperlink ref="B33" r:id="rId1" xr:uid="{00000000-0004-0000-05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5.83203125" style="1" customWidth="1"/>
    <col min="3" max="5" width="15.83203125" style="2" customWidth="1"/>
    <col min="13" max="16384" width="12.83203125" style="2"/>
  </cols>
  <sheetData>
    <row r="1" spans="1:12" ht="30" customHeight="1" x14ac:dyDescent="0.2">
      <c r="A1" s="3"/>
      <c r="B1" s="4"/>
      <c r="C1" s="7" t="s">
        <v>62</v>
      </c>
      <c r="D1" s="5"/>
      <c r="E1" s="7"/>
      <c r="I1" s="2"/>
      <c r="J1" s="2"/>
      <c r="K1" s="2"/>
      <c r="L1" s="2"/>
    </row>
    <row r="2" spans="1:12" ht="45" customHeight="1" thickBot="1" x14ac:dyDescent="0.25">
      <c r="B2" s="229" t="s">
        <v>118</v>
      </c>
      <c r="C2" s="245"/>
      <c r="D2" s="245"/>
      <c r="E2" s="245"/>
    </row>
    <row r="3" spans="1:12" ht="30" customHeight="1" x14ac:dyDescent="0.2">
      <c r="A3"/>
      <c r="B3" s="237" t="s">
        <v>2</v>
      </c>
      <c r="C3" s="231" t="s">
        <v>21</v>
      </c>
      <c r="D3" s="242" t="s">
        <v>22</v>
      </c>
      <c r="E3" s="246"/>
    </row>
    <row r="4" spans="1:12" ht="30" customHeight="1" x14ac:dyDescent="0.2">
      <c r="A4"/>
      <c r="B4" s="238"/>
      <c r="C4" s="247"/>
      <c r="D4" s="49" t="s">
        <v>9</v>
      </c>
      <c r="E4" s="48" t="s">
        <v>23</v>
      </c>
    </row>
    <row r="5" spans="1:12" ht="15" customHeight="1" x14ac:dyDescent="0.2">
      <c r="A5"/>
      <c r="B5" s="106">
        <v>1996</v>
      </c>
      <c r="C5" s="107">
        <v>1284106</v>
      </c>
      <c r="D5" s="108">
        <v>8759</v>
      </c>
      <c r="E5" s="109">
        <f>D5/C5*100</f>
        <v>0.68210879787182677</v>
      </c>
      <c r="K5" s="2"/>
      <c r="L5" s="2"/>
    </row>
    <row r="6" spans="1:12" ht="15" customHeight="1" x14ac:dyDescent="0.2">
      <c r="A6"/>
      <c r="B6" s="110">
        <v>1997</v>
      </c>
      <c r="C6" s="111">
        <v>1310705</v>
      </c>
      <c r="D6" s="112">
        <v>8741</v>
      </c>
      <c r="E6" s="113">
        <f t="shared" ref="E6:E29" si="0">D6/C6*100</f>
        <v>0.6668930079613643</v>
      </c>
      <c r="K6" s="2"/>
      <c r="L6" s="2"/>
    </row>
    <row r="7" spans="1:12" ht="15" customHeight="1" x14ac:dyDescent="0.2">
      <c r="A7"/>
      <c r="B7" s="110">
        <v>1998</v>
      </c>
      <c r="C7" s="111">
        <v>1345719</v>
      </c>
      <c r="D7" s="112">
        <v>8805</v>
      </c>
      <c r="E7" s="113">
        <f t="shared" si="0"/>
        <v>0.65429707093382794</v>
      </c>
      <c r="K7" s="2"/>
      <c r="L7" s="2"/>
    </row>
    <row r="8" spans="1:12" ht="15" customHeight="1" x14ac:dyDescent="0.2">
      <c r="A8"/>
      <c r="B8" s="110">
        <v>1999</v>
      </c>
      <c r="C8" s="111">
        <v>1390141</v>
      </c>
      <c r="D8" s="112">
        <v>9052</v>
      </c>
      <c r="E8" s="113">
        <f t="shared" si="0"/>
        <v>0.65115696896933473</v>
      </c>
      <c r="K8" s="2"/>
      <c r="L8" s="2"/>
    </row>
    <row r="9" spans="1:12" ht="15" customHeight="1" x14ac:dyDescent="0.2">
      <c r="A9"/>
      <c r="B9" s="110">
        <v>2000</v>
      </c>
      <c r="C9" s="111">
        <v>1431122</v>
      </c>
      <c r="D9" s="112">
        <v>9509</v>
      </c>
      <c r="E9" s="113">
        <f t="shared" si="0"/>
        <v>0.66444370221406701</v>
      </c>
      <c r="K9" s="2"/>
      <c r="L9" s="2"/>
    </row>
    <row r="10" spans="1:12" ht="15" customHeight="1" x14ac:dyDescent="0.2">
      <c r="A10"/>
      <c r="B10" s="110">
        <v>2001</v>
      </c>
      <c r="C10" s="111">
        <v>1488960</v>
      </c>
      <c r="D10" s="112">
        <v>10030</v>
      </c>
      <c r="E10" s="113">
        <f t="shared" si="0"/>
        <v>0.67362454330539434</v>
      </c>
      <c r="K10" s="2"/>
      <c r="L10" s="2"/>
    </row>
    <row r="11" spans="1:12" ht="15" customHeight="1" x14ac:dyDescent="0.2">
      <c r="B11" s="110">
        <v>2002</v>
      </c>
      <c r="C11" s="111">
        <v>1547079</v>
      </c>
      <c r="D11" s="112">
        <v>10762</v>
      </c>
      <c r="E11" s="113">
        <f t="shared" si="0"/>
        <v>0.6956335132207212</v>
      </c>
      <c r="K11" s="2"/>
      <c r="L11" s="2"/>
    </row>
    <row r="12" spans="1:12" ht="15" customHeight="1" x14ac:dyDescent="0.2">
      <c r="B12" s="110">
        <v>2003</v>
      </c>
      <c r="C12" s="111">
        <v>1585927</v>
      </c>
      <c r="D12" s="112">
        <v>11300</v>
      </c>
      <c r="E12" s="113">
        <f t="shared" si="0"/>
        <v>0.71251703262508304</v>
      </c>
      <c r="K12" s="2"/>
      <c r="L12" s="2"/>
    </row>
    <row r="13" spans="1:12" ht="15" customHeight="1" x14ac:dyDescent="0.2">
      <c r="B13" s="110">
        <v>2004</v>
      </c>
      <c r="C13" s="111">
        <v>1602730</v>
      </c>
      <c r="D13" s="112">
        <v>11729</v>
      </c>
      <c r="E13" s="113">
        <f t="shared" si="0"/>
        <v>0.73181384263101079</v>
      </c>
      <c r="K13" s="2"/>
      <c r="L13" s="2"/>
    </row>
    <row r="14" spans="1:12" ht="15" customHeight="1" x14ac:dyDescent="0.2">
      <c r="B14" s="110">
        <v>2005</v>
      </c>
      <c r="C14" s="111">
        <v>1606664</v>
      </c>
      <c r="D14" s="112">
        <v>11833</v>
      </c>
      <c r="E14" s="113">
        <f t="shared" si="0"/>
        <v>0.73649499833194743</v>
      </c>
      <c r="K14" s="2"/>
      <c r="L14" s="2"/>
    </row>
    <row r="15" spans="1:12" ht="15" customHeight="1" x14ac:dyDescent="0.2">
      <c r="A15"/>
      <c r="B15" s="110">
        <v>2006</v>
      </c>
      <c r="C15" s="111">
        <v>1604259</v>
      </c>
      <c r="D15" s="112">
        <v>11823</v>
      </c>
      <c r="E15" s="113">
        <f t="shared" si="0"/>
        <v>0.73697576264181774</v>
      </c>
      <c r="K15" s="2"/>
      <c r="L15" s="2"/>
    </row>
    <row r="16" spans="1:12" ht="15" customHeight="1" x14ac:dyDescent="0.2">
      <c r="A16"/>
      <c r="B16" s="110">
        <v>2007</v>
      </c>
      <c r="C16" s="111">
        <v>1601194</v>
      </c>
      <c r="D16" s="112">
        <v>11940</v>
      </c>
      <c r="E16" s="113">
        <f t="shared" si="0"/>
        <v>0.74569352620606866</v>
      </c>
      <c r="K16" s="2"/>
      <c r="L16" s="2"/>
    </row>
    <row r="17" spans="1:12" ht="15" customHeight="1" x14ac:dyDescent="0.2">
      <c r="A17"/>
      <c r="B17" s="110">
        <v>2008</v>
      </c>
      <c r="C17" s="111">
        <v>1619314</v>
      </c>
      <c r="D17" s="112">
        <v>12569</v>
      </c>
      <c r="E17" s="113">
        <f t="shared" si="0"/>
        <v>0.77619288167705591</v>
      </c>
      <c r="K17" s="2"/>
      <c r="L17" s="2"/>
    </row>
    <row r="18" spans="1:12" ht="15" customHeight="1" x14ac:dyDescent="0.2">
      <c r="A18"/>
      <c r="B18" s="110">
        <v>2009</v>
      </c>
      <c r="C18" s="111">
        <v>1661505</v>
      </c>
      <c r="D18" s="112">
        <v>13553</v>
      </c>
      <c r="E18" s="113">
        <f t="shared" si="0"/>
        <v>0.81570624223219301</v>
      </c>
      <c r="K18" s="2"/>
      <c r="L18" s="2"/>
    </row>
    <row r="19" spans="1:12" ht="15" customHeight="1" x14ac:dyDescent="0.2">
      <c r="A19"/>
      <c r="B19" s="110">
        <v>2010</v>
      </c>
      <c r="C19" s="111">
        <v>1699751</v>
      </c>
      <c r="D19" s="112">
        <v>14356</v>
      </c>
      <c r="E19" s="113">
        <f t="shared" si="0"/>
        <v>0.84459429645871664</v>
      </c>
      <c r="K19" s="2"/>
      <c r="L19" s="2"/>
    </row>
    <row r="20" spans="1:12" ht="15" customHeight="1" x14ac:dyDescent="0.2">
      <c r="A20"/>
      <c r="B20" s="110">
        <v>2011</v>
      </c>
      <c r="C20" s="111">
        <v>1735217</v>
      </c>
      <c r="D20" s="112">
        <v>14430</v>
      </c>
      <c r="E20" s="113">
        <f t="shared" si="0"/>
        <v>0.83159627873631947</v>
      </c>
      <c r="K20" s="2"/>
      <c r="L20" s="2"/>
    </row>
    <row r="21" spans="1:12" ht="15" customHeight="1" x14ac:dyDescent="0.2">
      <c r="A21"/>
      <c r="B21" s="110">
        <v>2012</v>
      </c>
      <c r="C21" s="111">
        <v>1772204</v>
      </c>
      <c r="D21" s="112">
        <v>14868</v>
      </c>
      <c r="E21" s="113">
        <f t="shared" si="0"/>
        <v>0.83895533471315931</v>
      </c>
      <c r="K21" s="2"/>
      <c r="L21" s="2"/>
    </row>
    <row r="22" spans="1:12" ht="15" customHeight="1" x14ac:dyDescent="0.2">
      <c r="A22"/>
      <c r="B22" s="110">
        <v>2013</v>
      </c>
      <c r="C22" s="111">
        <v>1793189</v>
      </c>
      <c r="D22" s="112">
        <v>15486</v>
      </c>
      <c r="E22" s="113">
        <f t="shared" si="0"/>
        <v>0.86360110395502088</v>
      </c>
      <c r="K22" s="2"/>
      <c r="L22" s="2"/>
    </row>
    <row r="23" spans="1:12" ht="15" customHeight="1" x14ac:dyDescent="0.2">
      <c r="A23"/>
      <c r="B23" s="110">
        <v>2014</v>
      </c>
      <c r="C23" s="111">
        <v>1818497</v>
      </c>
      <c r="D23" s="112">
        <v>16054</v>
      </c>
      <c r="E23" s="113">
        <f t="shared" si="0"/>
        <v>0.88281696367934614</v>
      </c>
      <c r="K23" s="2"/>
      <c r="L23" s="2"/>
    </row>
    <row r="24" spans="1:12" ht="15" customHeight="1" x14ac:dyDescent="0.2">
      <c r="A24"/>
      <c r="B24" s="110">
        <v>2015</v>
      </c>
      <c r="C24" s="111">
        <v>1860977</v>
      </c>
      <c r="D24" s="112">
        <v>16456</v>
      </c>
      <c r="E24" s="113">
        <f t="shared" si="0"/>
        <v>0.88426670506943394</v>
      </c>
      <c r="K24" s="2"/>
      <c r="L24" s="2"/>
    </row>
    <row r="25" spans="1:12" ht="15" customHeight="1" x14ac:dyDescent="0.2">
      <c r="A25"/>
      <c r="B25" s="110">
        <v>2016</v>
      </c>
      <c r="C25" s="111">
        <v>1920877</v>
      </c>
      <c r="D25" s="112">
        <v>16868</v>
      </c>
      <c r="E25" s="113">
        <f t="shared" si="0"/>
        <v>0.87814055767235477</v>
      </c>
      <c r="K25" s="2"/>
      <c r="L25" s="2"/>
    </row>
    <row r="26" spans="1:12" ht="15" customHeight="1" x14ac:dyDescent="0.2">
      <c r="A26"/>
      <c r="B26" s="110">
        <v>2017</v>
      </c>
      <c r="C26" s="111">
        <v>2001175</v>
      </c>
      <c r="D26" s="112">
        <v>17384</v>
      </c>
      <c r="E26" s="113">
        <f t="shared" si="0"/>
        <v>0.86868964483366018</v>
      </c>
      <c r="K26" s="2"/>
      <c r="L26" s="2"/>
    </row>
    <row r="27" spans="1:12" ht="15" customHeight="1" x14ac:dyDescent="0.2">
      <c r="A27"/>
      <c r="B27" s="110">
        <v>2018</v>
      </c>
      <c r="C27" s="111">
        <v>2079329</v>
      </c>
      <c r="D27" s="112">
        <v>17893</v>
      </c>
      <c r="E27" s="113">
        <f t="shared" si="0"/>
        <v>0.86051798440746985</v>
      </c>
      <c r="K27" s="2"/>
      <c r="L27" s="2"/>
    </row>
    <row r="28" spans="1:12" ht="15" customHeight="1" x14ac:dyDescent="0.2">
      <c r="A28"/>
      <c r="B28" s="110">
        <v>2019</v>
      </c>
      <c r="C28" s="111">
        <v>2161684</v>
      </c>
      <c r="D28" s="112">
        <v>18713</v>
      </c>
      <c r="E28" s="113">
        <f t="shared" si="0"/>
        <v>0.8656676924101766</v>
      </c>
      <c r="K28" s="2"/>
      <c r="L28" s="2"/>
    </row>
    <row r="29" spans="1:12" ht="15" customHeight="1" x14ac:dyDescent="0.2">
      <c r="A29"/>
      <c r="B29" s="110">
        <v>2020</v>
      </c>
      <c r="C29" s="111">
        <v>2262256</v>
      </c>
      <c r="D29" s="112">
        <v>19820</v>
      </c>
      <c r="E29" s="113">
        <f t="shared" si="0"/>
        <v>0.87611658450679319</v>
      </c>
      <c r="K29" s="2"/>
      <c r="L29" s="2"/>
    </row>
    <row r="30" spans="1:12" ht="15" customHeight="1" thickBot="1" x14ac:dyDescent="0.25">
      <c r="A30" s="25"/>
      <c r="B30" s="116">
        <v>2021</v>
      </c>
      <c r="C30" s="117">
        <v>2312921</v>
      </c>
      <c r="D30" s="118">
        <v>19816</v>
      </c>
      <c r="E30" s="119">
        <f>D30/C30*100</f>
        <v>0.85675213290899255</v>
      </c>
      <c r="K30" s="2"/>
      <c r="L30" s="2"/>
    </row>
    <row r="32" spans="1:12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</sheetData>
  <mergeCells count="7">
    <mergeCell ref="B33:F33"/>
    <mergeCell ref="B34:D34"/>
    <mergeCell ref="B32:E32"/>
    <mergeCell ref="B2:E2"/>
    <mergeCell ref="B3:B4"/>
    <mergeCell ref="D3:E3"/>
    <mergeCell ref="C3:C4"/>
  </mergeCells>
  <hyperlinks>
    <hyperlink ref="C1" location="Indice!A1" display="[índice Ç]" xr:uid="{00000000-0004-0000-0600-000000000000}"/>
    <hyperlink ref="B34" r:id="rId1" xr:uid="{00000000-0004-0000-06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3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5" width="14.83203125" style="2" customWidth="1"/>
    <col min="6" max="16384" width="12.83203125" style="2"/>
  </cols>
  <sheetData>
    <row r="1" spans="1:8" ht="30" customHeight="1" x14ac:dyDescent="0.2">
      <c r="A1" s="3"/>
      <c r="B1" s="4"/>
      <c r="C1" s="7" t="s">
        <v>62</v>
      </c>
      <c r="D1" s="6"/>
      <c r="E1" s="7"/>
    </row>
    <row r="2" spans="1:8" ht="45" customHeight="1" thickBot="1" x14ac:dyDescent="0.25">
      <c r="B2" s="229" t="s">
        <v>119</v>
      </c>
      <c r="C2" s="229"/>
      <c r="D2" s="229"/>
      <c r="E2" s="229"/>
      <c r="F2" s="229"/>
      <c r="G2" s="229"/>
      <c r="H2" s="229"/>
    </row>
    <row r="3" spans="1:8" customFormat="1" ht="30" customHeight="1" x14ac:dyDescent="0.2">
      <c r="B3" s="250" t="s">
        <v>41</v>
      </c>
      <c r="C3" s="233" t="s">
        <v>43</v>
      </c>
      <c r="D3" s="252"/>
      <c r="E3" s="253" t="s">
        <v>17</v>
      </c>
      <c r="F3" s="249"/>
      <c r="G3" s="248" t="s">
        <v>18</v>
      </c>
      <c r="H3" s="249"/>
    </row>
    <row r="4" spans="1:8" customFormat="1" ht="30" customHeight="1" x14ac:dyDescent="0.2">
      <c r="B4" s="251"/>
      <c r="C4" s="57" t="s">
        <v>9</v>
      </c>
      <c r="D4" s="58" t="s">
        <v>42</v>
      </c>
      <c r="E4" s="79" t="s">
        <v>9</v>
      </c>
      <c r="F4" s="82" t="s">
        <v>42</v>
      </c>
      <c r="G4" s="57" t="s">
        <v>9</v>
      </c>
      <c r="H4" s="82" t="s">
        <v>42</v>
      </c>
    </row>
    <row r="5" spans="1:8" customFormat="1" ht="15" customHeight="1" x14ac:dyDescent="0.2">
      <c r="B5" s="102" t="s">
        <v>0</v>
      </c>
      <c r="C5" s="198">
        <v>19816</v>
      </c>
      <c r="D5" s="199">
        <f t="shared" ref="D5:H5" si="0">SUM(D6:D19)</f>
        <v>100</v>
      </c>
      <c r="E5" s="198">
        <v>10587</v>
      </c>
      <c r="F5" s="199">
        <f t="shared" si="0"/>
        <v>53.426524020993128</v>
      </c>
      <c r="G5" s="198">
        <v>9229</v>
      </c>
      <c r="H5" s="109">
        <f t="shared" si="0"/>
        <v>46.573475979006858</v>
      </c>
    </row>
    <row r="6" spans="1:8" customFormat="1" ht="15" customHeight="1" x14ac:dyDescent="0.2">
      <c r="B6" s="104" t="s">
        <v>27</v>
      </c>
      <c r="C6" s="200">
        <v>199</v>
      </c>
      <c r="D6" s="201">
        <f t="shared" ref="D6:F19" si="1">C6/$C$5*100</f>
        <v>1.0042389987888576</v>
      </c>
      <c r="E6" s="200">
        <v>87</v>
      </c>
      <c r="F6" s="201">
        <f t="shared" si="1"/>
        <v>0.43903916027452561</v>
      </c>
      <c r="G6" s="200">
        <v>112</v>
      </c>
      <c r="H6" s="113">
        <f t="shared" ref="H6:H19" si="2">G6/$C$5*100</f>
        <v>0.56519983851433186</v>
      </c>
    </row>
    <row r="7" spans="1:8" customFormat="1" ht="15" customHeight="1" x14ac:dyDescent="0.2">
      <c r="B7" s="104" t="s">
        <v>28</v>
      </c>
      <c r="C7" s="200">
        <v>361</v>
      </c>
      <c r="D7" s="201">
        <f t="shared" si="1"/>
        <v>1.8217601937828016</v>
      </c>
      <c r="E7" s="200">
        <v>196</v>
      </c>
      <c r="F7" s="201">
        <f t="shared" si="1"/>
        <v>0.98909971740008074</v>
      </c>
      <c r="G7" s="200">
        <v>165</v>
      </c>
      <c r="H7" s="113">
        <f t="shared" si="2"/>
        <v>0.83266047638272112</v>
      </c>
    </row>
    <row r="8" spans="1:8" customFormat="1" ht="15" customHeight="1" x14ac:dyDescent="0.2">
      <c r="B8" s="104" t="s">
        <v>29</v>
      </c>
      <c r="C8" s="200">
        <v>561</v>
      </c>
      <c r="D8" s="201">
        <f t="shared" si="1"/>
        <v>2.8310456197012517</v>
      </c>
      <c r="E8" s="200">
        <v>281</v>
      </c>
      <c r="F8" s="201">
        <f t="shared" si="1"/>
        <v>1.418046023415422</v>
      </c>
      <c r="G8" s="200">
        <v>280</v>
      </c>
      <c r="H8" s="113">
        <f t="shared" si="2"/>
        <v>1.4129995962858295</v>
      </c>
    </row>
    <row r="9" spans="1:8" customFormat="1" ht="15" customHeight="1" x14ac:dyDescent="0.2">
      <c r="B9" s="104" t="s">
        <v>30</v>
      </c>
      <c r="C9" s="200">
        <v>753</v>
      </c>
      <c r="D9" s="201">
        <f t="shared" si="1"/>
        <v>3.7999596285829633</v>
      </c>
      <c r="E9" s="200">
        <v>385</v>
      </c>
      <c r="F9" s="201">
        <f t="shared" si="1"/>
        <v>1.9428744448930158</v>
      </c>
      <c r="G9" s="200">
        <v>368</v>
      </c>
      <c r="H9" s="113">
        <f t="shared" si="2"/>
        <v>1.8570851836899476</v>
      </c>
    </row>
    <row r="10" spans="1:8" customFormat="1" ht="15" customHeight="1" x14ac:dyDescent="0.2">
      <c r="B10" s="104" t="s">
        <v>31</v>
      </c>
      <c r="C10" s="200">
        <v>1488</v>
      </c>
      <c r="D10" s="201">
        <f t="shared" si="1"/>
        <v>7.5090835688332662</v>
      </c>
      <c r="E10" s="200">
        <v>745</v>
      </c>
      <c r="F10" s="201">
        <f t="shared" si="1"/>
        <v>3.7595882115462254</v>
      </c>
      <c r="G10" s="200">
        <v>743</v>
      </c>
      <c r="H10" s="113">
        <f t="shared" si="2"/>
        <v>3.7494953572870409</v>
      </c>
    </row>
    <row r="11" spans="1:8" customFormat="1" ht="15" customHeight="1" x14ac:dyDescent="0.2">
      <c r="B11" s="104" t="s">
        <v>32</v>
      </c>
      <c r="C11" s="200">
        <v>2127</v>
      </c>
      <c r="D11" s="201">
        <f t="shared" si="1"/>
        <v>10.733750504642712</v>
      </c>
      <c r="E11" s="200">
        <v>1180</v>
      </c>
      <c r="F11" s="201">
        <f t="shared" si="1"/>
        <v>5.9547840129188536</v>
      </c>
      <c r="G11" s="200">
        <v>947</v>
      </c>
      <c r="H11" s="113">
        <f t="shared" si="2"/>
        <v>4.7789664917238595</v>
      </c>
    </row>
    <row r="12" spans="1:8" customFormat="1" ht="15" customHeight="1" x14ac:dyDescent="0.2">
      <c r="B12" s="104" t="s">
        <v>33</v>
      </c>
      <c r="C12" s="200">
        <v>2155</v>
      </c>
      <c r="D12" s="201">
        <f t="shared" si="1"/>
        <v>10.875050464271297</v>
      </c>
      <c r="E12" s="200">
        <v>1234</v>
      </c>
      <c r="F12" s="201">
        <f t="shared" si="1"/>
        <v>6.2272910779168349</v>
      </c>
      <c r="G12" s="200">
        <v>921</v>
      </c>
      <c r="H12" s="113">
        <f t="shared" si="2"/>
        <v>4.6477593863544611</v>
      </c>
    </row>
    <row r="13" spans="1:8" customFormat="1" ht="15" customHeight="1" x14ac:dyDescent="0.2">
      <c r="B13" s="104" t="s">
        <v>34</v>
      </c>
      <c r="C13" s="200">
        <v>2356</v>
      </c>
      <c r="D13" s="201">
        <f t="shared" si="1"/>
        <v>11.889382317319338</v>
      </c>
      <c r="E13" s="200">
        <v>1345</v>
      </c>
      <c r="F13" s="201">
        <f t="shared" si="1"/>
        <v>6.7874444893015751</v>
      </c>
      <c r="G13" s="200">
        <v>1011</v>
      </c>
      <c r="H13" s="113">
        <f t="shared" si="2"/>
        <v>5.1019378280177632</v>
      </c>
    </row>
    <row r="14" spans="1:8" customFormat="1" ht="15" customHeight="1" x14ac:dyDescent="0.2">
      <c r="B14" s="104" t="s">
        <v>35</v>
      </c>
      <c r="C14" s="200">
        <v>2418</v>
      </c>
      <c r="D14" s="201">
        <f t="shared" si="1"/>
        <v>12.202260799354057</v>
      </c>
      <c r="E14" s="200">
        <v>1365</v>
      </c>
      <c r="F14" s="201">
        <f t="shared" si="1"/>
        <v>6.8883730318934191</v>
      </c>
      <c r="G14" s="200">
        <v>1053</v>
      </c>
      <c r="H14" s="113">
        <f t="shared" si="2"/>
        <v>5.3138877674606375</v>
      </c>
    </row>
    <row r="15" spans="1:8" customFormat="1" ht="15" customHeight="1" x14ac:dyDescent="0.2">
      <c r="B15" s="104" t="s">
        <v>36</v>
      </c>
      <c r="C15" s="200">
        <v>1771</v>
      </c>
      <c r="D15" s="201">
        <f t="shared" si="1"/>
        <v>8.9372224465078727</v>
      </c>
      <c r="E15" s="200">
        <v>977</v>
      </c>
      <c r="F15" s="201">
        <f t="shared" si="1"/>
        <v>4.9303593056116268</v>
      </c>
      <c r="G15" s="200">
        <v>794</v>
      </c>
      <c r="H15" s="113">
        <f t="shared" si="2"/>
        <v>4.0068631408962458</v>
      </c>
    </row>
    <row r="16" spans="1:8" customFormat="1" ht="15" customHeight="1" x14ac:dyDescent="0.2">
      <c r="B16" s="104" t="s">
        <v>37</v>
      </c>
      <c r="C16" s="200">
        <v>1361</v>
      </c>
      <c r="D16" s="201">
        <f t="shared" si="1"/>
        <v>6.868187323375051</v>
      </c>
      <c r="E16" s="200">
        <v>727</v>
      </c>
      <c r="F16" s="201">
        <f t="shared" si="1"/>
        <v>3.6687525232135649</v>
      </c>
      <c r="G16" s="200">
        <v>634</v>
      </c>
      <c r="H16" s="113">
        <f t="shared" si="2"/>
        <v>3.1994348001614861</v>
      </c>
    </row>
    <row r="17" spans="1:8" customFormat="1" ht="15" customHeight="1" x14ac:dyDescent="0.2">
      <c r="B17" s="104" t="s">
        <v>38</v>
      </c>
      <c r="C17" s="200">
        <v>1281</v>
      </c>
      <c r="D17" s="201">
        <f t="shared" si="1"/>
        <v>6.4644731530076704</v>
      </c>
      <c r="E17" s="200">
        <v>638</v>
      </c>
      <c r="F17" s="201">
        <f t="shared" si="1"/>
        <v>3.2196205086798546</v>
      </c>
      <c r="G17" s="200">
        <v>643</v>
      </c>
      <c r="H17" s="113">
        <f t="shared" si="2"/>
        <v>3.2448526443278154</v>
      </c>
    </row>
    <row r="18" spans="1:8" customFormat="1" ht="15" customHeight="1" x14ac:dyDescent="0.2">
      <c r="B18" s="104" t="s">
        <v>39</v>
      </c>
      <c r="C18" s="200">
        <v>993</v>
      </c>
      <c r="D18" s="201">
        <f t="shared" si="1"/>
        <v>5.0111021396851028</v>
      </c>
      <c r="E18" s="200">
        <v>489</v>
      </c>
      <c r="F18" s="201">
        <f t="shared" si="1"/>
        <v>2.4677028663706095</v>
      </c>
      <c r="G18" s="200">
        <v>504</v>
      </c>
      <c r="H18" s="113">
        <f t="shared" si="2"/>
        <v>2.5433992733144932</v>
      </c>
    </row>
    <row r="19" spans="1:8" customFormat="1" ht="15" customHeight="1" thickBot="1" x14ac:dyDescent="0.25">
      <c r="B19" s="103" t="s">
        <v>40</v>
      </c>
      <c r="C19" s="202">
        <v>1992</v>
      </c>
      <c r="D19" s="203">
        <f t="shared" si="1"/>
        <v>10.052482842147761</v>
      </c>
      <c r="E19" s="202">
        <v>938</v>
      </c>
      <c r="F19" s="203">
        <f t="shared" si="1"/>
        <v>4.7335486475575292</v>
      </c>
      <c r="G19" s="202">
        <v>1054</v>
      </c>
      <c r="H19" s="119">
        <f t="shared" si="2"/>
        <v>5.3189341945902306</v>
      </c>
    </row>
    <row r="20" spans="1:8" customFormat="1" ht="15" customHeight="1" x14ac:dyDescent="0.2"/>
    <row r="21" spans="1:8" customFormat="1" ht="15" customHeight="1" x14ac:dyDescent="0.2">
      <c r="A21" s="10" t="s">
        <v>11</v>
      </c>
      <c r="B21" s="235" t="s">
        <v>139</v>
      </c>
      <c r="C21" s="236"/>
      <c r="D21" s="236"/>
      <c r="E21" s="236"/>
      <c r="F21" s="75"/>
    </row>
    <row r="22" spans="1:8" customFormat="1" ht="15" customHeight="1" x14ac:dyDescent="0.2">
      <c r="A22" s="13" t="s">
        <v>12</v>
      </c>
      <c r="B22" s="227" t="s">
        <v>137</v>
      </c>
      <c r="C22" s="228"/>
      <c r="D22" s="228"/>
      <c r="E22" s="228"/>
      <c r="F22" s="228"/>
      <c r="G22" s="21"/>
    </row>
    <row r="23" spans="1:8" customFormat="1" ht="15" customHeight="1" x14ac:dyDescent="0.2">
      <c r="A23" s="11" t="s">
        <v>13</v>
      </c>
      <c r="B23" s="230" t="s">
        <v>138</v>
      </c>
      <c r="C23" s="230"/>
      <c r="D23" s="230"/>
      <c r="E23" s="80"/>
      <c r="F23" s="80"/>
      <c r="G23" s="21"/>
    </row>
    <row r="24" spans="1:8" customFormat="1" ht="15" customHeight="1" x14ac:dyDescent="0.2"/>
    <row r="25" spans="1:8" customFormat="1" ht="15" customHeight="1" x14ac:dyDescent="0.2"/>
    <row r="26" spans="1:8" customFormat="1" ht="15" customHeight="1" x14ac:dyDescent="0.2"/>
    <row r="27" spans="1:8" customFormat="1" ht="15" customHeight="1" x14ac:dyDescent="0.2"/>
    <row r="28" spans="1:8" customFormat="1" ht="15" customHeight="1" x14ac:dyDescent="0.2"/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spans="1:5" customFormat="1" ht="15" customHeight="1" x14ac:dyDescent="0.2"/>
    <row r="34" spans="1:5" customFormat="1" ht="15" customHeight="1" x14ac:dyDescent="0.2"/>
    <row r="35" spans="1:5" customFormat="1" ht="15" customHeight="1" x14ac:dyDescent="0.2"/>
    <row r="36" spans="1:5" customFormat="1" ht="15" customHeight="1" x14ac:dyDescent="0.2"/>
    <row r="37" spans="1:5" customFormat="1" ht="15" customHeight="1" x14ac:dyDescent="0.2"/>
    <row r="38" spans="1:5" customFormat="1" ht="15" customHeight="1" x14ac:dyDescent="0.2"/>
    <row r="39" spans="1:5" customFormat="1" ht="15" customHeight="1" x14ac:dyDescent="0.2"/>
    <row r="40" spans="1:5" customFormat="1" ht="15" customHeight="1" x14ac:dyDescent="0.2"/>
    <row r="41" spans="1:5" customFormat="1" ht="15" customHeight="1" x14ac:dyDescent="0.2"/>
    <row r="42" spans="1:5" customFormat="1" ht="15" customHeight="1" x14ac:dyDescent="0.2"/>
    <row r="43" spans="1:5" customFormat="1" ht="15" customHeight="1" x14ac:dyDescent="0.2"/>
    <row r="44" spans="1:5" customFormat="1" ht="15" customHeight="1" x14ac:dyDescent="0.2"/>
    <row r="45" spans="1:5" customFormat="1" ht="15" customHeight="1" x14ac:dyDescent="0.2"/>
    <row r="46" spans="1:5" customFormat="1" ht="15" customHeight="1" x14ac:dyDescent="0.2">
      <c r="B46" s="38"/>
      <c r="C46" s="39"/>
      <c r="D46" s="39"/>
      <c r="E46" s="39"/>
    </row>
    <row r="47" spans="1:5" customFormat="1" ht="15" customHeight="1" x14ac:dyDescent="0.2">
      <c r="A47" s="36"/>
    </row>
    <row r="48" spans="1:5" customFormat="1" ht="15" customHeight="1" x14ac:dyDescent="0.2">
      <c r="A48" s="32"/>
    </row>
    <row r="49" spans="1:1" customFormat="1" ht="15" customHeight="1" x14ac:dyDescent="0.2">
      <c r="A49" s="33"/>
    </row>
    <row r="50" spans="1:1" customFormat="1" ht="15" customHeight="1" x14ac:dyDescent="0.2">
      <c r="A50" s="34"/>
    </row>
    <row r="51" spans="1:1" customFormat="1" ht="15" customHeight="1" x14ac:dyDescent="0.2"/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/>
    <row r="60" spans="1:1" customFormat="1" ht="15" customHeight="1" x14ac:dyDescent="0.2"/>
    <row r="61" spans="1:1" customFormat="1" ht="15" customHeight="1" x14ac:dyDescent="0.2"/>
    <row r="62" spans="1:1" customFormat="1" ht="15" customHeight="1" x14ac:dyDescent="0.2"/>
    <row r="63" spans="1:1" customFormat="1" ht="15" customHeight="1" x14ac:dyDescent="0.2"/>
    <row r="64" spans="1: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</sheetData>
  <mergeCells count="8">
    <mergeCell ref="G3:H3"/>
    <mergeCell ref="B2:H2"/>
    <mergeCell ref="B22:F22"/>
    <mergeCell ref="B23:D23"/>
    <mergeCell ref="B21:E21"/>
    <mergeCell ref="B3:B4"/>
    <mergeCell ref="C3:D3"/>
    <mergeCell ref="E3:F3"/>
  </mergeCells>
  <hyperlinks>
    <hyperlink ref="C1" location="Indice!A1" display="[índice Ç]" xr:uid="{00000000-0004-0000-0700-000000000000}"/>
    <hyperlink ref="B23" r:id="rId1" xr:uid="{00000000-0004-0000-0700-000001000000}"/>
  </hyperlinks>
  <pageMargins left="0.7" right="0.7" top="0.75" bottom="0.75" header="0.3" footer="0.3"/>
  <pageSetup paperSize="9" orientation="portrait" horizontalDpi="4294967293" r:id="rId2"/>
  <ignoredErrors>
    <ignoredError sqref="B8" twoDigitTextYear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14.83203125" style="30" customWidth="1"/>
    <col min="4" max="7" width="14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62</v>
      </c>
      <c r="D1" s="6"/>
      <c r="E1" s="6"/>
      <c r="F1" s="6"/>
      <c r="G1" s="7"/>
    </row>
    <row r="2" spans="1:7" ht="30" customHeight="1" thickBot="1" x14ac:dyDescent="0.25">
      <c r="B2" s="229" t="s">
        <v>126</v>
      </c>
      <c r="C2" s="244"/>
      <c r="D2" s="244"/>
      <c r="E2" s="244"/>
      <c r="F2" s="244"/>
      <c r="G2" s="244"/>
    </row>
    <row r="3" spans="1:7" customFormat="1" ht="30" customHeight="1" x14ac:dyDescent="0.2">
      <c r="B3" s="250" t="s">
        <v>2</v>
      </c>
      <c r="C3" s="77" t="s">
        <v>0</v>
      </c>
      <c r="D3" s="248" t="s">
        <v>17</v>
      </c>
      <c r="E3" s="252"/>
      <c r="F3" s="248" t="s">
        <v>18</v>
      </c>
      <c r="G3" s="249"/>
    </row>
    <row r="4" spans="1:7" customFormat="1" ht="30" customHeight="1" x14ac:dyDescent="0.2">
      <c r="B4" s="251"/>
      <c r="C4" s="57" t="s">
        <v>9</v>
      </c>
      <c r="D4" s="57" t="s">
        <v>9</v>
      </c>
      <c r="E4" s="58" t="s">
        <v>108</v>
      </c>
      <c r="F4" s="57" t="s">
        <v>9</v>
      </c>
      <c r="G4" s="52" t="s">
        <v>108</v>
      </c>
    </row>
    <row r="5" spans="1:7" customFormat="1" ht="15" customHeight="1" x14ac:dyDescent="0.2">
      <c r="B5" s="181">
        <v>1996</v>
      </c>
      <c r="C5" s="182">
        <v>8759</v>
      </c>
      <c r="D5" s="182">
        <v>4417</v>
      </c>
      <c r="E5" s="183">
        <f>+D5*100/C5</f>
        <v>50.428131065190087</v>
      </c>
      <c r="F5" s="182">
        <v>4342</v>
      </c>
      <c r="G5" s="184">
        <f>+F5*100/C5</f>
        <v>49.571868934809913</v>
      </c>
    </row>
    <row r="6" spans="1:7" customFormat="1" ht="15" customHeight="1" x14ac:dyDescent="0.2">
      <c r="B6" s="114">
        <v>1997</v>
      </c>
      <c r="C6" s="139">
        <v>8741</v>
      </c>
      <c r="D6" s="139">
        <v>4386</v>
      </c>
      <c r="E6" s="185">
        <f t="shared" ref="E6:E30" si="0">+D6*100/C6</f>
        <v>50.177325248827366</v>
      </c>
      <c r="F6" s="139">
        <v>4355</v>
      </c>
      <c r="G6" s="100">
        <f t="shared" ref="G6:G30" si="1">+F6*100/C6</f>
        <v>49.822674751172634</v>
      </c>
    </row>
    <row r="7" spans="1:7" customFormat="1" ht="15" customHeight="1" x14ac:dyDescent="0.2">
      <c r="B7" s="114">
        <v>1998</v>
      </c>
      <c r="C7" s="139">
        <v>8805</v>
      </c>
      <c r="D7" s="139">
        <v>4390</v>
      </c>
      <c r="E7" s="185">
        <f t="shared" si="0"/>
        <v>49.8580352072686</v>
      </c>
      <c r="F7" s="139">
        <v>4415</v>
      </c>
      <c r="G7" s="100">
        <f t="shared" si="1"/>
        <v>50.1419647927314</v>
      </c>
    </row>
    <row r="8" spans="1:7" customFormat="1" ht="15" customHeight="1" x14ac:dyDescent="0.2">
      <c r="B8" s="114">
        <v>1999</v>
      </c>
      <c r="C8" s="139">
        <v>9052</v>
      </c>
      <c r="D8" s="139">
        <v>4520</v>
      </c>
      <c r="E8" s="185">
        <f t="shared" si="0"/>
        <v>49.933716305788778</v>
      </c>
      <c r="F8" s="139">
        <v>4532</v>
      </c>
      <c r="G8" s="100">
        <f t="shared" si="1"/>
        <v>50.066283694211222</v>
      </c>
    </row>
    <row r="9" spans="1:7" customFormat="1" ht="15" customHeight="1" x14ac:dyDescent="0.2">
      <c r="B9" s="114">
        <v>2000</v>
      </c>
      <c r="C9" s="139">
        <v>9509</v>
      </c>
      <c r="D9" s="139">
        <v>4804</v>
      </c>
      <c r="E9" s="185">
        <f t="shared" si="0"/>
        <v>50.520559469975815</v>
      </c>
      <c r="F9" s="139">
        <v>4705</v>
      </c>
      <c r="G9" s="100">
        <f t="shared" si="1"/>
        <v>49.479440530024185</v>
      </c>
    </row>
    <row r="10" spans="1:7" customFormat="1" ht="15" customHeight="1" x14ac:dyDescent="0.2">
      <c r="B10" s="114">
        <v>2001</v>
      </c>
      <c r="C10" s="139">
        <v>10030</v>
      </c>
      <c r="D10" s="139">
        <v>5132</v>
      </c>
      <c r="E10" s="185">
        <f t="shared" si="0"/>
        <v>51.166500498504483</v>
      </c>
      <c r="F10" s="139">
        <v>4898</v>
      </c>
      <c r="G10" s="100">
        <f t="shared" si="1"/>
        <v>48.833499501495517</v>
      </c>
    </row>
    <row r="11" spans="1:7" customFormat="1" ht="15" customHeight="1" x14ac:dyDescent="0.2">
      <c r="B11" s="114">
        <v>2002</v>
      </c>
      <c r="C11" s="139">
        <v>10762</v>
      </c>
      <c r="D11" s="139">
        <v>5567</v>
      </c>
      <c r="E11" s="185">
        <f t="shared" si="0"/>
        <v>51.728303289351423</v>
      </c>
      <c r="F11" s="139">
        <v>5195</v>
      </c>
      <c r="G11" s="100">
        <f t="shared" si="1"/>
        <v>48.271696710648577</v>
      </c>
    </row>
    <row r="12" spans="1:7" customFormat="1" ht="15" customHeight="1" x14ac:dyDescent="0.2">
      <c r="B12" s="114">
        <v>2003</v>
      </c>
      <c r="C12" s="139">
        <v>11300</v>
      </c>
      <c r="D12" s="139">
        <v>5859</v>
      </c>
      <c r="E12" s="185">
        <f t="shared" si="0"/>
        <v>51.849557522123895</v>
      </c>
      <c r="F12" s="139">
        <v>5441</v>
      </c>
      <c r="G12" s="100">
        <f t="shared" si="1"/>
        <v>48.150442477876105</v>
      </c>
    </row>
    <row r="13" spans="1:7" customFormat="1" ht="15" customHeight="1" x14ac:dyDescent="0.2">
      <c r="B13" s="114">
        <v>2004</v>
      </c>
      <c r="C13" s="139">
        <v>11729</v>
      </c>
      <c r="D13" s="139">
        <v>6049</v>
      </c>
      <c r="E13" s="185">
        <f t="shared" si="0"/>
        <v>51.573024128229179</v>
      </c>
      <c r="F13" s="139">
        <v>5680</v>
      </c>
      <c r="G13" s="100">
        <f t="shared" si="1"/>
        <v>48.426975871770821</v>
      </c>
    </row>
    <row r="14" spans="1:7" customFormat="1" ht="15" customHeight="1" x14ac:dyDescent="0.2">
      <c r="B14" s="114">
        <v>2005</v>
      </c>
      <c r="C14" s="139">
        <v>11833</v>
      </c>
      <c r="D14" s="139">
        <v>6085</v>
      </c>
      <c r="E14" s="185">
        <f t="shared" si="0"/>
        <v>51.423983774190823</v>
      </c>
      <c r="F14" s="139">
        <v>5748</v>
      </c>
      <c r="G14" s="100">
        <f t="shared" si="1"/>
        <v>48.576016225809177</v>
      </c>
    </row>
    <row r="15" spans="1:7" customFormat="1" ht="15" customHeight="1" x14ac:dyDescent="0.2">
      <c r="B15" s="114">
        <v>2006</v>
      </c>
      <c r="C15" s="139">
        <v>11823</v>
      </c>
      <c r="D15" s="139">
        <v>6064</v>
      </c>
      <c r="E15" s="185">
        <f t="shared" si="0"/>
        <v>51.289858749894272</v>
      </c>
      <c r="F15" s="139">
        <v>5759</v>
      </c>
      <c r="G15" s="100">
        <f t="shared" si="1"/>
        <v>48.710141250105728</v>
      </c>
    </row>
    <row r="16" spans="1:7" customFormat="1" ht="15" customHeight="1" x14ac:dyDescent="0.2">
      <c r="B16" s="114">
        <v>2007</v>
      </c>
      <c r="C16" s="139">
        <v>11940</v>
      </c>
      <c r="D16" s="139">
        <v>6128</v>
      </c>
      <c r="E16" s="185">
        <f t="shared" si="0"/>
        <v>51.323283082077054</v>
      </c>
      <c r="F16" s="139">
        <v>5812</v>
      </c>
      <c r="G16" s="100">
        <f t="shared" si="1"/>
        <v>48.676716917922946</v>
      </c>
    </row>
    <row r="17" spans="1:7" customFormat="1" ht="15" customHeight="1" x14ac:dyDescent="0.2">
      <c r="B17" s="114">
        <v>2008</v>
      </c>
      <c r="C17" s="139">
        <v>12569</v>
      </c>
      <c r="D17" s="139">
        <v>6511</v>
      </c>
      <c r="E17" s="185">
        <f t="shared" si="0"/>
        <v>51.802052669265656</v>
      </c>
      <c r="F17" s="139">
        <v>6058</v>
      </c>
      <c r="G17" s="100">
        <f t="shared" si="1"/>
        <v>48.197947330734344</v>
      </c>
    </row>
    <row r="18" spans="1:7" customFormat="1" ht="15" customHeight="1" x14ac:dyDescent="0.2">
      <c r="B18" s="114">
        <v>2009</v>
      </c>
      <c r="C18" s="139">
        <v>13553</v>
      </c>
      <c r="D18" s="139">
        <v>7081</v>
      </c>
      <c r="E18" s="185">
        <f t="shared" si="0"/>
        <v>52.246735040212499</v>
      </c>
      <c r="F18" s="139">
        <v>6472</v>
      </c>
      <c r="G18" s="100">
        <f t="shared" si="1"/>
        <v>47.753264959787501</v>
      </c>
    </row>
    <row r="19" spans="1:7" customFormat="1" ht="15" customHeight="1" x14ac:dyDescent="0.2">
      <c r="B19" s="114">
        <v>2010</v>
      </c>
      <c r="C19" s="139">
        <v>14356</v>
      </c>
      <c r="D19" s="139">
        <v>7562</v>
      </c>
      <c r="E19" s="185">
        <f t="shared" si="0"/>
        <v>52.674839788241847</v>
      </c>
      <c r="F19" s="139">
        <v>6794</v>
      </c>
      <c r="G19" s="100">
        <f t="shared" si="1"/>
        <v>47.325160211758153</v>
      </c>
    </row>
    <row r="20" spans="1:7" customFormat="1" ht="15" customHeight="1" x14ac:dyDescent="0.2">
      <c r="B20" s="114">
        <v>2011</v>
      </c>
      <c r="C20" s="139">
        <v>14430</v>
      </c>
      <c r="D20" s="139">
        <v>7604</v>
      </c>
      <c r="E20" s="185">
        <f t="shared" si="0"/>
        <v>52.695772695772696</v>
      </c>
      <c r="F20" s="139">
        <v>6826</v>
      </c>
      <c r="G20" s="100">
        <f t="shared" si="1"/>
        <v>47.304227304227304</v>
      </c>
    </row>
    <row r="21" spans="1:7" customFormat="1" ht="15" customHeight="1" x14ac:dyDescent="0.2">
      <c r="B21" s="114">
        <v>2012</v>
      </c>
      <c r="C21" s="139">
        <v>14868</v>
      </c>
      <c r="D21" s="139">
        <v>7778</v>
      </c>
      <c r="E21" s="185">
        <f t="shared" si="0"/>
        <v>52.313693839117569</v>
      </c>
      <c r="F21" s="139">
        <v>7090</v>
      </c>
      <c r="G21" s="100">
        <f t="shared" si="1"/>
        <v>47.686306160882431</v>
      </c>
    </row>
    <row r="22" spans="1:7" customFormat="1" ht="15" customHeight="1" x14ac:dyDescent="0.2">
      <c r="B22" s="114">
        <v>2013</v>
      </c>
      <c r="C22" s="139">
        <v>15486</v>
      </c>
      <c r="D22" s="139">
        <v>8105</v>
      </c>
      <c r="E22" s="185">
        <f t="shared" si="0"/>
        <v>52.337595247320159</v>
      </c>
      <c r="F22" s="139">
        <v>7381</v>
      </c>
      <c r="G22" s="100">
        <f t="shared" si="1"/>
        <v>47.662404752679841</v>
      </c>
    </row>
    <row r="23" spans="1:7" customFormat="1" ht="15" customHeight="1" x14ac:dyDescent="0.2">
      <c r="B23" s="114">
        <v>2014</v>
      </c>
      <c r="C23" s="139">
        <v>16054</v>
      </c>
      <c r="D23" s="139">
        <v>8358</v>
      </c>
      <c r="E23" s="185">
        <f t="shared" si="0"/>
        <v>52.061791453843277</v>
      </c>
      <c r="F23" s="139">
        <v>7696</v>
      </c>
      <c r="G23" s="100">
        <f t="shared" si="1"/>
        <v>47.938208546156723</v>
      </c>
    </row>
    <row r="24" spans="1:7" customFormat="1" ht="15" customHeight="1" x14ac:dyDescent="0.2">
      <c r="B24" s="114">
        <v>2015</v>
      </c>
      <c r="C24" s="139">
        <v>16456</v>
      </c>
      <c r="D24" s="139">
        <v>8564</v>
      </c>
      <c r="E24" s="185">
        <f t="shared" si="0"/>
        <v>52.041808458920755</v>
      </c>
      <c r="F24" s="139">
        <v>7892</v>
      </c>
      <c r="G24" s="100">
        <f t="shared" si="1"/>
        <v>47.958191541079245</v>
      </c>
    </row>
    <row r="25" spans="1:7" customFormat="1" ht="15" customHeight="1" x14ac:dyDescent="0.2">
      <c r="B25" s="114">
        <v>2016</v>
      </c>
      <c r="C25" s="139">
        <v>16868</v>
      </c>
      <c r="D25" s="139">
        <v>8800</v>
      </c>
      <c r="E25" s="185">
        <f t="shared" si="0"/>
        <v>52.169788949490162</v>
      </c>
      <c r="F25" s="139">
        <v>8068</v>
      </c>
      <c r="G25" s="100">
        <f t="shared" si="1"/>
        <v>47.830211050509838</v>
      </c>
    </row>
    <row r="26" spans="1:7" customFormat="1" ht="15" customHeight="1" x14ac:dyDescent="0.2">
      <c r="B26" s="114">
        <v>2017</v>
      </c>
      <c r="C26" s="139">
        <v>17384</v>
      </c>
      <c r="D26" s="139">
        <v>9086</v>
      </c>
      <c r="E26" s="185">
        <f t="shared" si="0"/>
        <v>52.266451909802115</v>
      </c>
      <c r="F26" s="139">
        <v>8298</v>
      </c>
      <c r="G26" s="100">
        <f t="shared" si="1"/>
        <v>47.733548090197885</v>
      </c>
    </row>
    <row r="27" spans="1:7" customFormat="1" ht="15" customHeight="1" x14ac:dyDescent="0.2">
      <c r="B27" s="114">
        <v>2018</v>
      </c>
      <c r="C27" s="139">
        <v>17893</v>
      </c>
      <c r="D27" s="139">
        <v>9382</v>
      </c>
      <c r="E27" s="185">
        <f t="shared" si="0"/>
        <v>52.433912703291789</v>
      </c>
      <c r="F27" s="139">
        <v>8511</v>
      </c>
      <c r="G27" s="100">
        <f t="shared" si="1"/>
        <v>47.566087296708211</v>
      </c>
    </row>
    <row r="28" spans="1:7" customFormat="1" ht="15" customHeight="1" x14ac:dyDescent="0.2">
      <c r="B28" s="114">
        <v>2019</v>
      </c>
      <c r="C28" s="139">
        <v>18713</v>
      </c>
      <c r="D28" s="139">
        <v>9894</v>
      </c>
      <c r="E28" s="185">
        <f t="shared" si="0"/>
        <v>52.872334740554692</v>
      </c>
      <c r="F28" s="139">
        <v>8819</v>
      </c>
      <c r="G28" s="100">
        <f t="shared" si="1"/>
        <v>47.127665259445308</v>
      </c>
    </row>
    <row r="29" spans="1:7" customFormat="1" ht="15" customHeight="1" x14ac:dyDescent="0.2">
      <c r="B29" s="114">
        <v>2020</v>
      </c>
      <c r="C29" s="139">
        <v>19820</v>
      </c>
      <c r="D29" s="139">
        <v>10525</v>
      </c>
      <c r="E29" s="185">
        <f t="shared" si="0"/>
        <v>53.102926337033303</v>
      </c>
      <c r="F29" s="139">
        <v>9295</v>
      </c>
      <c r="G29" s="100">
        <f t="shared" si="1"/>
        <v>46.897073662966697</v>
      </c>
    </row>
    <row r="30" spans="1:7" customFormat="1" ht="15" customHeight="1" thickBot="1" x14ac:dyDescent="0.25">
      <c r="B30" s="186">
        <v>2021</v>
      </c>
      <c r="C30" s="187">
        <v>19816</v>
      </c>
      <c r="D30" s="187">
        <v>10587</v>
      </c>
      <c r="E30" s="188">
        <f t="shared" si="0"/>
        <v>53.426524020993135</v>
      </c>
      <c r="F30" s="187">
        <v>9229</v>
      </c>
      <c r="G30" s="101">
        <f t="shared" si="1"/>
        <v>46.573475979006865</v>
      </c>
    </row>
    <row r="31" spans="1:7" customFormat="1" ht="15" customHeight="1" x14ac:dyDescent="0.2">
      <c r="B31" s="1"/>
      <c r="C31" s="30"/>
      <c r="D31" s="2"/>
      <c r="E31" s="2"/>
      <c r="F31" s="2"/>
    </row>
    <row r="32" spans="1:7" customFormat="1" ht="15" customHeight="1" x14ac:dyDescent="0.2">
      <c r="A32" s="10" t="s">
        <v>11</v>
      </c>
      <c r="B32" s="235" t="s">
        <v>139</v>
      </c>
      <c r="C32" s="236"/>
      <c r="D32" s="236"/>
      <c r="E32" s="236"/>
      <c r="F32" s="75"/>
    </row>
    <row r="33" spans="1:7" customFormat="1" ht="15" customHeight="1" x14ac:dyDescent="0.2">
      <c r="A33" s="13" t="s">
        <v>12</v>
      </c>
      <c r="B33" s="227" t="s">
        <v>137</v>
      </c>
      <c r="C33" s="228"/>
      <c r="D33" s="228"/>
      <c r="E33" s="228"/>
      <c r="F33" s="228"/>
      <c r="G33" s="21"/>
    </row>
    <row r="34" spans="1:7" customFormat="1" ht="15" customHeight="1" x14ac:dyDescent="0.2">
      <c r="A34" s="11" t="s">
        <v>13</v>
      </c>
      <c r="B34" s="230" t="s">
        <v>138</v>
      </c>
      <c r="C34" s="230"/>
      <c r="D34" s="230"/>
      <c r="E34" s="80"/>
      <c r="F34" s="80"/>
      <c r="G34" s="21"/>
    </row>
    <row r="35" spans="1:7" customFormat="1" ht="15" customHeight="1" x14ac:dyDescent="0.2">
      <c r="C35" s="31"/>
    </row>
    <row r="36" spans="1:7" customFormat="1" ht="15" customHeight="1" x14ac:dyDescent="0.2">
      <c r="C36" s="31"/>
    </row>
    <row r="37" spans="1:7" customFormat="1" ht="15" customHeight="1" x14ac:dyDescent="0.2">
      <c r="C37" s="31"/>
    </row>
    <row r="38" spans="1:7" customFormat="1" ht="15" customHeight="1" x14ac:dyDescent="0.2">
      <c r="C38" s="31"/>
    </row>
    <row r="39" spans="1:7" customFormat="1" ht="15" customHeight="1" x14ac:dyDescent="0.2">
      <c r="C39" s="31"/>
    </row>
    <row r="40" spans="1:7" customFormat="1" ht="15" customHeight="1" x14ac:dyDescent="0.2">
      <c r="C40" s="31"/>
    </row>
    <row r="41" spans="1:7" customFormat="1" ht="15" customHeight="1" x14ac:dyDescent="0.2">
      <c r="C41" s="31"/>
    </row>
    <row r="42" spans="1:7" customFormat="1" ht="15" customHeight="1" x14ac:dyDescent="0.2">
      <c r="C42" s="31"/>
    </row>
    <row r="43" spans="1:7" customFormat="1" ht="15" customHeight="1" x14ac:dyDescent="0.2">
      <c r="C43" s="31"/>
    </row>
    <row r="44" spans="1:7" customFormat="1" ht="15" customHeight="1" x14ac:dyDescent="0.2">
      <c r="C44" s="31"/>
    </row>
    <row r="45" spans="1:7" customFormat="1" ht="15" customHeight="1" x14ac:dyDescent="0.2">
      <c r="C45" s="31"/>
    </row>
    <row r="46" spans="1:7" customFormat="1" ht="15" customHeight="1" x14ac:dyDescent="0.2">
      <c r="C46" s="31"/>
    </row>
    <row r="47" spans="1:7" customFormat="1" ht="15" customHeight="1" x14ac:dyDescent="0.2">
      <c r="C47" s="31"/>
    </row>
    <row r="48" spans="1:7" customFormat="1" ht="15" customHeight="1" x14ac:dyDescent="0.2">
      <c r="C48" s="31"/>
    </row>
    <row r="49" spans="3:3" customFormat="1" ht="15" customHeight="1" x14ac:dyDescent="0.2">
      <c r="C49" s="31"/>
    </row>
    <row r="50" spans="3:3" customFormat="1" ht="15" customHeight="1" x14ac:dyDescent="0.2">
      <c r="C50" s="31"/>
    </row>
    <row r="51" spans="3:3" customFormat="1" ht="15" customHeight="1" x14ac:dyDescent="0.2">
      <c r="C51" s="31"/>
    </row>
    <row r="52" spans="3:3" customFormat="1" ht="15" customHeight="1" x14ac:dyDescent="0.2">
      <c r="C52" s="31"/>
    </row>
    <row r="53" spans="3:3" customFormat="1" ht="15" customHeight="1" x14ac:dyDescent="0.2">
      <c r="C53" s="31"/>
    </row>
    <row r="54" spans="3:3" customFormat="1" ht="15" customHeight="1" x14ac:dyDescent="0.2">
      <c r="C54" s="31"/>
    </row>
    <row r="55" spans="3:3" customFormat="1" ht="15" customHeight="1" x14ac:dyDescent="0.2">
      <c r="C55" s="31"/>
    </row>
    <row r="56" spans="3:3" customFormat="1" ht="15" customHeight="1" x14ac:dyDescent="0.2">
      <c r="C56" s="31"/>
    </row>
    <row r="57" spans="3:3" customFormat="1" ht="15" customHeight="1" x14ac:dyDescent="0.2">
      <c r="C57" s="31"/>
    </row>
    <row r="58" spans="3:3" customFormat="1" ht="15" customHeight="1" x14ac:dyDescent="0.2">
      <c r="C58" s="31"/>
    </row>
    <row r="59" spans="3:3" customFormat="1" ht="15" customHeight="1" x14ac:dyDescent="0.2">
      <c r="C59" s="31"/>
    </row>
    <row r="60" spans="3:3" customFormat="1" ht="15" customHeight="1" x14ac:dyDescent="0.2">
      <c r="C60" s="31"/>
    </row>
    <row r="61" spans="3:3" customFormat="1" ht="15" customHeight="1" x14ac:dyDescent="0.2">
      <c r="C61" s="31"/>
    </row>
    <row r="62" spans="3:3" customFormat="1" ht="15" customHeight="1" x14ac:dyDescent="0.2">
      <c r="C62" s="31"/>
    </row>
    <row r="63" spans="3:3" customFormat="1" ht="15" customHeight="1" x14ac:dyDescent="0.2">
      <c r="C63" s="31"/>
    </row>
    <row r="64" spans="3:3" customFormat="1" ht="15" customHeight="1" x14ac:dyDescent="0.2">
      <c r="C64" s="31"/>
    </row>
    <row r="65" spans="3:3" customFormat="1" ht="15" customHeight="1" x14ac:dyDescent="0.2">
      <c r="C65" s="31"/>
    </row>
    <row r="66" spans="3:3" customFormat="1" ht="15" customHeight="1" x14ac:dyDescent="0.2">
      <c r="C66" s="31"/>
    </row>
    <row r="67" spans="3:3" customFormat="1" ht="15" customHeight="1" x14ac:dyDescent="0.2">
      <c r="C67" s="31"/>
    </row>
    <row r="68" spans="3:3" customFormat="1" ht="15" customHeight="1" x14ac:dyDescent="0.2">
      <c r="C68" s="31"/>
    </row>
    <row r="69" spans="3:3" customFormat="1" ht="15" customHeight="1" x14ac:dyDescent="0.2">
      <c r="C69" s="31"/>
    </row>
    <row r="70" spans="3:3" customFormat="1" ht="15" customHeight="1" x14ac:dyDescent="0.2">
      <c r="C70" s="31"/>
    </row>
    <row r="71" spans="3:3" customFormat="1" ht="15" customHeight="1" x14ac:dyDescent="0.2">
      <c r="C71" s="31"/>
    </row>
    <row r="72" spans="3:3" customFormat="1" ht="15" customHeight="1" x14ac:dyDescent="0.2">
      <c r="C72" s="31"/>
    </row>
    <row r="73" spans="3:3" customFormat="1" ht="15" customHeight="1" x14ac:dyDescent="0.2">
      <c r="C73" s="31"/>
    </row>
    <row r="74" spans="3:3" customFormat="1" ht="15" customHeight="1" x14ac:dyDescent="0.2">
      <c r="C74" s="31"/>
    </row>
    <row r="75" spans="3:3" customFormat="1" ht="15" customHeight="1" x14ac:dyDescent="0.2">
      <c r="C75" s="31"/>
    </row>
    <row r="76" spans="3:3" customFormat="1" ht="15" customHeight="1" x14ac:dyDescent="0.2">
      <c r="C76" s="31"/>
    </row>
    <row r="77" spans="3:3" customFormat="1" ht="15" customHeight="1" x14ac:dyDescent="0.2">
      <c r="C77" s="31"/>
    </row>
    <row r="78" spans="3:3" customFormat="1" ht="15" customHeight="1" x14ac:dyDescent="0.2">
      <c r="C78" s="31"/>
    </row>
    <row r="79" spans="3:3" customFormat="1" ht="15" customHeight="1" x14ac:dyDescent="0.2">
      <c r="C79" s="31"/>
    </row>
    <row r="80" spans="3:3" customFormat="1" ht="15" customHeight="1" x14ac:dyDescent="0.2">
      <c r="C80" s="31"/>
    </row>
    <row r="81" spans="3:3" customFormat="1" ht="15" customHeight="1" x14ac:dyDescent="0.2">
      <c r="C81" s="31"/>
    </row>
    <row r="82" spans="3:3" customFormat="1" ht="15" customHeight="1" x14ac:dyDescent="0.2">
      <c r="C82" s="31"/>
    </row>
    <row r="83" spans="3:3" customFormat="1" ht="15" customHeight="1" x14ac:dyDescent="0.2">
      <c r="C83" s="31"/>
    </row>
    <row r="84" spans="3:3" customFormat="1" ht="15" customHeight="1" x14ac:dyDescent="0.2">
      <c r="C84" s="31"/>
    </row>
    <row r="85" spans="3:3" customFormat="1" ht="15" customHeight="1" x14ac:dyDescent="0.2">
      <c r="C85" s="31"/>
    </row>
    <row r="86" spans="3:3" customFormat="1" ht="15" customHeight="1" x14ac:dyDescent="0.2">
      <c r="C86" s="31"/>
    </row>
    <row r="87" spans="3:3" customFormat="1" ht="15" customHeight="1" x14ac:dyDescent="0.2">
      <c r="C87" s="31"/>
    </row>
    <row r="88" spans="3:3" customFormat="1" ht="15" customHeight="1" x14ac:dyDescent="0.2">
      <c r="C88" s="31"/>
    </row>
    <row r="89" spans="3:3" customFormat="1" ht="15" customHeight="1" x14ac:dyDescent="0.2">
      <c r="C89" s="31"/>
    </row>
    <row r="90" spans="3:3" customFormat="1" ht="15" customHeight="1" x14ac:dyDescent="0.2">
      <c r="C90" s="31"/>
    </row>
    <row r="91" spans="3:3" customFormat="1" ht="15" customHeight="1" x14ac:dyDescent="0.2">
      <c r="C91" s="31"/>
    </row>
    <row r="92" spans="3:3" customFormat="1" ht="15" customHeight="1" x14ac:dyDescent="0.2">
      <c r="C92" s="31"/>
    </row>
    <row r="93" spans="3:3" customFormat="1" ht="15" customHeight="1" x14ac:dyDescent="0.2">
      <c r="C93" s="31"/>
    </row>
    <row r="94" spans="3:3" customFormat="1" ht="15" customHeight="1" x14ac:dyDescent="0.2">
      <c r="C94" s="31"/>
    </row>
    <row r="95" spans="3:3" customFormat="1" ht="15" customHeight="1" x14ac:dyDescent="0.2">
      <c r="C95" s="31"/>
    </row>
    <row r="96" spans="3:3" customFormat="1" ht="15" customHeight="1" x14ac:dyDescent="0.2">
      <c r="C96" s="31"/>
    </row>
    <row r="97" spans="1:6" customFormat="1" ht="15" customHeight="1" x14ac:dyDescent="0.2">
      <c r="C97" s="31"/>
    </row>
    <row r="98" spans="1:6" customFormat="1" ht="15" customHeight="1" x14ac:dyDescent="0.2">
      <c r="C98" s="31"/>
    </row>
    <row r="99" spans="1:6" customFormat="1" ht="15" customHeight="1" x14ac:dyDescent="0.2">
      <c r="C99" s="31"/>
    </row>
    <row r="100" spans="1:6" customFormat="1" ht="15" customHeight="1" x14ac:dyDescent="0.2">
      <c r="C100" s="31"/>
    </row>
    <row r="101" spans="1:6" customFormat="1" ht="15" customHeight="1" x14ac:dyDescent="0.2">
      <c r="C101" s="31"/>
    </row>
    <row r="102" spans="1:6" customFormat="1" ht="15" customHeight="1" x14ac:dyDescent="0.2">
      <c r="C102" s="31"/>
    </row>
    <row r="103" spans="1:6" ht="15" customHeight="1" x14ac:dyDescent="0.2">
      <c r="A103"/>
      <c r="B103"/>
      <c r="C103" s="31"/>
      <c r="D103"/>
      <c r="E103"/>
      <c r="F103"/>
    </row>
    <row r="104" spans="1:6" ht="15" customHeight="1" x14ac:dyDescent="0.2">
      <c r="A104"/>
      <c r="B104"/>
      <c r="C104" s="31"/>
      <c r="D104"/>
      <c r="E104"/>
      <c r="F104"/>
    </row>
    <row r="105" spans="1:6" ht="15" customHeight="1" x14ac:dyDescent="0.2">
      <c r="A105"/>
      <c r="B105"/>
      <c r="C105" s="31"/>
      <c r="D105"/>
      <c r="E105"/>
      <c r="F105"/>
    </row>
    <row r="106" spans="1:6" ht="15" customHeight="1" x14ac:dyDescent="0.2">
      <c r="A106"/>
      <c r="B106"/>
      <c r="C106" s="31"/>
      <c r="D106"/>
      <c r="E106"/>
      <c r="F106"/>
    </row>
    <row r="107" spans="1:6" ht="15" customHeight="1" x14ac:dyDescent="0.2">
      <c r="A107"/>
      <c r="B107"/>
      <c r="C107" s="31"/>
      <c r="D107"/>
      <c r="E107"/>
      <c r="F107"/>
    </row>
  </sheetData>
  <mergeCells count="7">
    <mergeCell ref="B33:F33"/>
    <mergeCell ref="B34:D34"/>
    <mergeCell ref="B32:E32"/>
    <mergeCell ref="B2:G2"/>
    <mergeCell ref="B3:B4"/>
    <mergeCell ref="F3:G3"/>
    <mergeCell ref="D3:E3"/>
  </mergeCells>
  <hyperlinks>
    <hyperlink ref="C1" location="Indice!A1" display="[índice Ç]" xr:uid="{00000000-0004-0000-0800-000000000000}"/>
    <hyperlink ref="B34" r:id="rId1" xr:uid="{00000000-0004-0000-0800-000001000000}"/>
  </hyperlinks>
  <pageMargins left="0.7" right="0.7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32</vt:i4>
      </vt:variant>
    </vt:vector>
  </HeadingPairs>
  <TitlesOfParts>
    <vt:vector size="32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15</vt:lpstr>
      <vt:lpstr>Quadro 16</vt:lpstr>
      <vt:lpstr>Quadro 17</vt:lpstr>
      <vt:lpstr>Quadro 18</vt:lpstr>
      <vt:lpstr>Quadro 19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2015-09-02T20:08:05Z</dcterms:created>
  <dcterms:modified xsi:type="dcterms:W3CDTF">2021-11-21T15:08:10Z</dcterms:modified>
</cp:coreProperties>
</file>