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CD995BFC-54AD-4AD5-8544-0111F3007CD0}" xr6:coauthVersionLast="44" xr6:coauthVersionMax="44" xr10:uidLastSave="{00000000-0000-0000-0000-000000000000}"/>
  <bookViews>
    <workbookView xWindow="-120" yWindow="-120" windowWidth="29040" windowHeight="15840" tabRatio="921" xr2:uid="{00000000-000D-0000-FFFF-FFFF00000000}"/>
  </bookViews>
  <sheets>
    <sheet name="Contents" sheetId="36" r:id="rId1"/>
    <sheet name="Table 1" sheetId="1" r:id="rId2"/>
    <sheet name="Table 2" sheetId="5" r:id="rId3"/>
    <sheet name="Table 3" sheetId="6" r:id="rId4"/>
    <sheet name="Table 4" sheetId="39" r:id="rId5"/>
    <sheet name="Table 5" sheetId="7" r:id="rId6"/>
    <sheet name="Table 6" sheetId="18" r:id="rId7"/>
    <sheet name="Chart 1" sheetId="2" r:id="rId8"/>
    <sheet name="Chart 2" sheetId="8" r:id="rId9"/>
    <sheet name="Chart 3" sheetId="9" r:id="rId10"/>
    <sheet name="Chart 4" sheetId="40" r:id="rId11"/>
    <sheet name="Chart 5" sheetId="37" r:id="rId12"/>
    <sheet name="Chart 6" sheetId="20" r:id="rId13"/>
    <sheet name="Metadata" sheetId="38" r:id="rId14"/>
  </sheets>
  <definedNames>
    <definedName name="_xlnm.Print_Titles" localSheetId="0">Contents!$1:$2</definedName>
    <definedName name="_xlnm.Print_Titles" localSheetId="1">'Table 1'!$1:$3</definedName>
    <definedName name="_xlnm.Print_Titles" localSheetId="2">'Table 2'!$1:$3</definedName>
    <definedName name="_xlnm.Print_Titles" localSheetId="3">'Table 3'!$1:$3</definedName>
    <definedName name="_xlnm.Print_Titles" localSheetId="5">'Table 5'!$1:$3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0" i="37" l="1"/>
  <c r="G51" i="37" s="1"/>
  <c r="C60" i="37"/>
  <c r="F51" i="37" s="1"/>
  <c r="G56" i="37" l="1"/>
  <c r="G54" i="37"/>
  <c r="G60" i="37"/>
  <c r="G52" i="37"/>
  <c r="G58" i="37"/>
  <c r="G50" i="37"/>
  <c r="F60" i="37"/>
  <c r="F58" i="37"/>
  <c r="F56" i="37"/>
  <c r="F54" i="37"/>
  <c r="F52" i="37"/>
  <c r="G59" i="37"/>
  <c r="G57" i="37"/>
  <c r="G55" i="37"/>
  <c r="G53" i="37"/>
  <c r="F50" i="37"/>
  <c r="F59" i="37"/>
  <c r="F57" i="37"/>
  <c r="F55" i="37"/>
  <c r="F53" i="37"/>
  <c r="E7" i="36"/>
  <c r="B7" i="36"/>
  <c r="B8" i="36"/>
  <c r="B9" i="36"/>
  <c r="B6" i="36"/>
  <c r="C4" i="39"/>
  <c r="D5" i="39" s="1"/>
  <c r="D6" i="39" l="1"/>
  <c r="D10" i="39"/>
  <c r="D4" i="39"/>
  <c r="D9" i="39"/>
  <c r="C4" i="18"/>
  <c r="D7" i="18" s="1"/>
  <c r="F6" i="7"/>
  <c r="C6" i="7"/>
  <c r="C4" i="6"/>
  <c r="D4" i="6" s="1"/>
  <c r="C4" i="5"/>
  <c r="D7" i="5" s="1"/>
  <c r="E13" i="7" l="1"/>
  <c r="D4" i="5"/>
  <c r="D4" i="18"/>
  <c r="D6" i="18"/>
  <c r="D8" i="5"/>
  <c r="E6" i="7"/>
  <c r="E8" i="7"/>
  <c r="E10" i="7"/>
  <c r="E12" i="7"/>
  <c r="E14" i="7"/>
  <c r="D6" i="5"/>
  <c r="E7" i="7"/>
  <c r="E9" i="7"/>
  <c r="E11" i="7"/>
  <c r="D5" i="18"/>
  <c r="F5" i="7"/>
  <c r="G6" i="7" s="1"/>
  <c r="C5" i="7"/>
  <c r="D7" i="7" s="1"/>
  <c r="D21" i="6"/>
  <c r="D17" i="6"/>
  <c r="D22" i="6"/>
  <c r="D20" i="6"/>
  <c r="D18" i="6"/>
  <c r="D16" i="6"/>
  <c r="D14" i="6"/>
  <c r="D12" i="6"/>
  <c r="D10" i="6"/>
  <c r="D8" i="6"/>
  <c r="D6" i="6"/>
  <c r="D19" i="6"/>
  <c r="D15" i="6"/>
  <c r="D13" i="6"/>
  <c r="D11" i="6"/>
  <c r="D9" i="6"/>
  <c r="D7" i="6"/>
  <c r="D5" i="6"/>
  <c r="E5" i="6" s="1"/>
  <c r="D24" i="6"/>
  <c r="D23" i="6"/>
  <c r="D5" i="5"/>
  <c r="C4" i="1"/>
  <c r="D6" i="7" l="1"/>
  <c r="D23" i="1"/>
  <c r="D21" i="1"/>
  <c r="D19" i="1"/>
  <c r="D17" i="1"/>
  <c r="D15" i="1"/>
  <c r="D13" i="1"/>
  <c r="D11" i="1"/>
  <c r="D9" i="1"/>
  <c r="D7" i="1"/>
  <c r="D5" i="1"/>
  <c r="E5" i="1" s="1"/>
  <c r="D24" i="1"/>
  <c r="D22" i="1"/>
  <c r="D20" i="1"/>
  <c r="D18" i="1"/>
  <c r="D16" i="1"/>
  <c r="D14" i="1"/>
  <c r="D12" i="1"/>
  <c r="D10" i="1"/>
  <c r="D8" i="1"/>
  <c r="D6" i="1"/>
  <c r="D4" i="1"/>
  <c r="E6" i="6"/>
  <c r="E7" i="6" s="1"/>
  <c r="E8" i="6" s="1"/>
  <c r="E9" i="6" s="1"/>
  <c r="E10" i="6" s="1"/>
  <c r="E11" i="6" s="1"/>
  <c r="E12" i="6" s="1"/>
  <c r="E13" i="6" s="1"/>
  <c r="E14" i="6" s="1"/>
  <c r="E15" i="6" s="1"/>
  <c r="E16" i="6" s="1"/>
  <c r="E17" i="6" s="1"/>
  <c r="E18" i="6" s="1"/>
  <c r="E19" i="6" s="1"/>
  <c r="E20" i="6" s="1"/>
  <c r="E21" i="6" s="1"/>
  <c r="E22" i="6" s="1"/>
  <c r="E23" i="6" s="1"/>
  <c r="E24" i="6" s="1"/>
  <c r="D16" i="7"/>
  <c r="D14" i="7"/>
  <c r="D12" i="7"/>
  <c r="D10" i="7"/>
  <c r="D8" i="7"/>
  <c r="D5" i="7"/>
  <c r="D15" i="7"/>
  <c r="D13" i="7"/>
  <c r="D11" i="7"/>
  <c r="D9" i="7"/>
  <c r="G13" i="7"/>
  <c r="G11" i="7"/>
  <c r="G9" i="7"/>
  <c r="G7" i="7"/>
  <c r="G5" i="7"/>
  <c r="G14" i="7"/>
  <c r="G12" i="7"/>
  <c r="G10" i="7"/>
  <c r="G8" i="7"/>
  <c r="E9" i="36"/>
  <c r="E8" i="36"/>
  <c r="E6" i="36"/>
  <c r="E5" i="36"/>
  <c r="B4" i="36"/>
  <c r="B5" i="36"/>
  <c r="E4" i="36"/>
  <c r="E6" i="1" l="1"/>
  <c r="E7" i="1" s="1"/>
  <c r="E8" i="1" s="1"/>
  <c r="E9" i="1" s="1"/>
  <c r="E10" i="1" s="1"/>
  <c r="E11" i="1" s="1"/>
  <c r="E12" i="1" s="1"/>
  <c r="E13" i="1" s="1"/>
  <c r="E14" i="1" s="1"/>
  <c r="E15" i="1" s="1"/>
  <c r="E16" i="1" s="1"/>
  <c r="E17" i="1" s="1"/>
  <c r="E18" i="1" s="1"/>
  <c r="E19" i="1" s="1"/>
  <c r="E20" i="1" s="1"/>
  <c r="E21" i="1" s="1"/>
  <c r="E22" i="1" s="1"/>
  <c r="E23" i="1" s="1"/>
  <c r="E24" i="1" s="1"/>
</calcChain>
</file>

<file path=xl/sharedStrings.xml><?xml version="1.0" encoding="utf-8"?>
<sst xmlns="http://schemas.openxmlformats.org/spreadsheetml/2006/main" count="255" uniqueCount="85">
  <si>
    <t>OEm</t>
  </si>
  <si>
    <t>Observatório da Emigração</t>
  </si>
  <si>
    <t>Total</t>
  </si>
  <si>
    <t>Portugal</t>
  </si>
  <si>
    <r>
      <t xml:space="preserve">[contents </t>
    </r>
    <r>
      <rPr>
        <b/>
        <sz val="8"/>
        <color indexed="60"/>
        <rFont val="Wingdings 3"/>
        <family val="1"/>
        <charset val="2"/>
      </rPr>
      <t>Ç</t>
    </r>
    <r>
      <rPr>
        <b/>
        <sz val="8"/>
        <color indexed="60"/>
        <rFont val="Arial"/>
        <family val="2"/>
      </rPr>
      <t>]</t>
    </r>
  </si>
  <si>
    <t>..</t>
  </si>
  <si>
    <t>N</t>
  </si>
  <si>
    <t>%</t>
  </si>
  <si>
    <r>
      <t xml:space="preserve">Age
</t>
    </r>
    <r>
      <rPr>
        <b/>
        <sz val="8"/>
        <color theme="1" tint="0.499984740745262"/>
        <rFont val="Arial"/>
        <family val="2"/>
      </rPr>
      <t>Idade</t>
    </r>
  </si>
  <si>
    <t>Link</t>
  </si>
  <si>
    <r>
      <t xml:space="preserve">Looking for first job
</t>
    </r>
    <r>
      <rPr>
        <b/>
        <sz val="8"/>
        <color rgb="FF4D4D4D"/>
        <rFont val="Arial"/>
        <family val="2"/>
      </rPr>
      <t>Recem licenciado à procura de primeiro emprego</t>
    </r>
  </si>
  <si>
    <r>
      <t xml:space="preserve">Unemployed
</t>
    </r>
    <r>
      <rPr>
        <b/>
        <sz val="8"/>
        <color rgb="FF4D4D4D"/>
        <rFont val="Arial"/>
        <family val="2"/>
      </rPr>
      <t>Desempregado</t>
    </r>
  </si>
  <si>
    <r>
      <t xml:space="preserve">Yes, to pursue professional career
</t>
    </r>
    <r>
      <rPr>
        <sz val="8"/>
        <color rgb="FF4D4D4D"/>
        <rFont val="Arial"/>
        <family val="2"/>
      </rPr>
      <t>Sim, para prosseguir a carreira profissional</t>
    </r>
  </si>
  <si>
    <r>
      <t xml:space="preserve">Yes, when I retire
</t>
    </r>
    <r>
      <rPr>
        <sz val="8"/>
        <color rgb="FF4D4D4D"/>
        <rFont val="Arial"/>
        <family val="2"/>
      </rPr>
      <t>Sim, quando me reformar</t>
    </r>
  </si>
  <si>
    <r>
      <t xml:space="preserve">No
</t>
    </r>
    <r>
      <rPr>
        <sz val="8"/>
        <color rgb="FF4D4D4D"/>
        <rFont val="Arial"/>
        <family val="2"/>
      </rPr>
      <t>Não</t>
    </r>
  </si>
  <si>
    <r>
      <t xml:space="preserve">Source
</t>
    </r>
    <r>
      <rPr>
        <b/>
        <sz val="8"/>
        <color theme="1" tint="0.499984740745262"/>
        <rFont val="Arial"/>
        <family val="2"/>
      </rPr>
      <t>Fonte</t>
    </r>
  </si>
  <si>
    <r>
      <t xml:space="preserve">Cumulated %
</t>
    </r>
    <r>
      <rPr>
        <b/>
        <sz val="8"/>
        <color theme="1" tint="0.499984740745262"/>
        <rFont val="Arial"/>
        <family val="2"/>
      </rPr>
      <t>Acumulado %</t>
    </r>
  </si>
  <si>
    <r>
      <t xml:space="preserve">Marital status
</t>
    </r>
    <r>
      <rPr>
        <b/>
        <sz val="8"/>
        <color theme="1" tint="0.499984740745262"/>
        <rFont val="Arial"/>
        <family val="2"/>
      </rPr>
      <t>Estado civil</t>
    </r>
  </si>
  <si>
    <r>
      <t xml:space="preserve">Single
</t>
    </r>
    <r>
      <rPr>
        <sz val="8"/>
        <color theme="1" tint="0.499984740745262"/>
        <rFont val="Arial"/>
        <family val="2"/>
      </rPr>
      <t xml:space="preserve">Solteiro </t>
    </r>
  </si>
  <si>
    <r>
      <t xml:space="preserve">Married
</t>
    </r>
    <r>
      <rPr>
        <sz val="8"/>
        <color theme="1" tint="0.499984740745262"/>
        <rFont val="Arial"/>
        <family val="2"/>
      </rPr>
      <t>Casado</t>
    </r>
  </si>
  <si>
    <r>
      <t xml:space="preserve">De facto union
</t>
    </r>
    <r>
      <rPr>
        <sz val="8"/>
        <color theme="1" tint="0.499984740745262"/>
        <rFont val="Arial"/>
        <family val="2"/>
      </rPr>
      <t>União de facto</t>
    </r>
  </si>
  <si>
    <r>
      <t xml:space="preserve">Divorced
</t>
    </r>
    <r>
      <rPr>
        <sz val="8"/>
        <color theme="1" tint="0.499984740745262"/>
        <rFont val="Arial"/>
        <family val="2"/>
      </rPr>
      <t>Divorciado</t>
    </r>
  </si>
  <si>
    <r>
      <t xml:space="preserve">Perioperative nursing
</t>
    </r>
    <r>
      <rPr>
        <sz val="8"/>
        <color theme="1" tint="0.499984740745262"/>
        <rFont val="Arial"/>
        <family val="2"/>
      </rPr>
      <t>Bloco operatório</t>
    </r>
  </si>
  <si>
    <r>
      <t xml:space="preserve">Table by OEm, data from the Portuguese Nurses in UK Survey 2014.
</t>
    </r>
    <r>
      <rPr>
        <sz val="8"/>
        <color theme="1" tint="0.499984740745262"/>
        <rFont val="Arial"/>
        <family val="2"/>
      </rPr>
      <t xml:space="preserve">Quadro do OEm, dados do Inquérito a Enfermeiros Portugueses no Reino Unido 2014. </t>
    </r>
  </si>
  <si>
    <r>
      <t xml:space="preserve">Note
</t>
    </r>
    <r>
      <rPr>
        <b/>
        <sz val="8"/>
        <color theme="1" tint="0.499984740745262"/>
        <rFont val="Arial"/>
        <family val="2"/>
      </rPr>
      <t>Nota</t>
    </r>
  </si>
  <si>
    <r>
      <t xml:space="preserve">No answers: 3.
</t>
    </r>
    <r>
      <rPr>
        <sz val="8"/>
        <color theme="1" tint="0.499984740745262"/>
        <rFont val="Arial"/>
        <family val="2"/>
      </rPr>
      <t>Não respostas: 3.</t>
    </r>
  </si>
  <si>
    <r>
      <t xml:space="preserve">No answers: 5.
</t>
    </r>
    <r>
      <rPr>
        <sz val="8"/>
        <color theme="1" tint="0.499984740745262"/>
        <rFont val="Arial"/>
        <family val="2"/>
      </rPr>
      <t>Não respostas: 5.</t>
    </r>
  </si>
  <si>
    <r>
      <t xml:space="preserve">Labour force status and nursing specialties
</t>
    </r>
    <r>
      <rPr>
        <b/>
        <sz val="8"/>
        <color theme="1" tint="0.499984740745262"/>
        <rFont val="Arial"/>
        <family val="2"/>
      </rPr>
      <t>Condição perante o trabalho e área de especialização</t>
    </r>
  </si>
  <si>
    <r>
      <t xml:space="preserve">In Portugal
</t>
    </r>
    <r>
      <rPr>
        <b/>
        <sz val="8"/>
        <color theme="1" tint="0.499984740745262"/>
        <rFont val="Arial"/>
        <family val="2"/>
      </rPr>
      <t>Em Portugal</t>
    </r>
  </si>
  <si>
    <r>
      <t xml:space="preserve">In the UK
</t>
    </r>
    <r>
      <rPr>
        <b/>
        <sz val="8"/>
        <color theme="1" tint="0.499984740745262"/>
        <rFont val="Arial"/>
        <family val="2"/>
      </rPr>
      <t>No Reino Unido</t>
    </r>
  </si>
  <si>
    <r>
      <t xml:space="preserve">Intensive and critical care
</t>
    </r>
    <r>
      <rPr>
        <sz val="8"/>
        <color rgb="FF4D4D4D"/>
        <rFont val="Arial"/>
        <family val="2"/>
      </rPr>
      <t>Cuidados intensivos</t>
    </r>
  </si>
  <si>
    <r>
      <t xml:space="preserve">Emergency nursing
</t>
    </r>
    <r>
      <rPr>
        <sz val="8"/>
        <color rgb="FF4D4D4D"/>
        <rFont val="Arial"/>
        <family val="2"/>
      </rPr>
      <t>Urgência / emergência</t>
    </r>
  </si>
  <si>
    <r>
      <t xml:space="preserve">Pediatric nursing
</t>
    </r>
    <r>
      <rPr>
        <sz val="8"/>
        <color rgb="FF4D4D4D"/>
        <rFont val="Arial"/>
        <family val="2"/>
      </rPr>
      <t>Pediatria</t>
    </r>
  </si>
  <si>
    <r>
      <t xml:space="preserve">Community health nursing
</t>
    </r>
    <r>
      <rPr>
        <sz val="8"/>
        <color rgb="FF4D4D4D"/>
        <rFont val="Arial"/>
        <family val="2"/>
      </rPr>
      <t>Comunidade</t>
    </r>
  </si>
  <si>
    <r>
      <t xml:space="preserve">Psychiatric and mental health
</t>
    </r>
    <r>
      <rPr>
        <sz val="8"/>
        <color rgb="FF4D4D4D"/>
        <rFont val="Arial"/>
        <family val="2"/>
      </rPr>
      <t>Saúde mental</t>
    </r>
  </si>
  <si>
    <r>
      <t xml:space="preserve">No answers concerning Portugal: 15.
</t>
    </r>
    <r>
      <rPr>
        <sz val="8"/>
        <color theme="1" tint="0.499984740745262"/>
        <rFont val="Arial"/>
        <family val="2"/>
      </rPr>
      <t>Não respostas referentes a Portugal: 15.</t>
    </r>
  </si>
  <si>
    <r>
      <t xml:space="preserve">Other
</t>
    </r>
    <r>
      <rPr>
        <sz val="8"/>
        <color theme="1" tint="0.499984740745262"/>
        <rFont val="Arial"/>
        <family val="2"/>
      </rPr>
      <t>Outro</t>
    </r>
  </si>
  <si>
    <r>
      <t xml:space="preserve">Recruitment agency (Portugal)
</t>
    </r>
    <r>
      <rPr>
        <sz val="8"/>
        <color theme="1" tint="0.499984740745262"/>
        <rFont val="Arial"/>
        <family val="2"/>
      </rPr>
      <t>Agência empregadora (Portugal)</t>
    </r>
  </si>
  <si>
    <r>
      <t xml:space="preserve">Recruitment agency (UK)
</t>
    </r>
    <r>
      <rPr>
        <sz val="8"/>
        <color theme="1" tint="0.499984740745262"/>
        <rFont val="Arial"/>
        <family val="2"/>
      </rPr>
      <t>Agência empregadora (Reino Unido)</t>
    </r>
  </si>
  <si>
    <r>
      <t xml:space="preserve">Chart by OEm, data from the Portuguese Nurses in UK Survey 2014.
</t>
    </r>
    <r>
      <rPr>
        <sz val="8"/>
        <color theme="1" tint="0.499984740745262"/>
        <rFont val="Arial"/>
        <family val="2"/>
      </rPr>
      <t xml:space="preserve">Gráfico do OEm, dados do Inquérito a Enfermeiros Portugueses no Reino Unido 2014. </t>
    </r>
  </si>
  <si>
    <r>
      <t xml:space="preserve">Year
</t>
    </r>
    <r>
      <rPr>
        <b/>
        <sz val="8"/>
        <color theme="1" tint="0.499984740745262"/>
        <rFont val="Arial"/>
        <family val="2"/>
      </rPr>
      <t>Ano</t>
    </r>
  </si>
  <si>
    <r>
      <t xml:space="preserve">Job placement
</t>
    </r>
    <r>
      <rPr>
        <b/>
        <sz val="8"/>
        <color theme="1" tint="0.499984740745262"/>
        <rFont val="Arial"/>
        <family val="2"/>
      </rPr>
      <t>Meio de colocação profissional</t>
    </r>
  </si>
  <si>
    <r>
      <t xml:space="preserve">Network of friends / acquaintances / family
</t>
    </r>
    <r>
      <rPr>
        <sz val="8"/>
        <color theme="1" tint="0.499984740745262"/>
        <rFont val="Arial"/>
        <family val="2"/>
      </rPr>
      <t>Rede de amigos / conhecidos / família</t>
    </r>
  </si>
  <si>
    <r>
      <t xml:space="preserve">Employed
</t>
    </r>
    <r>
      <rPr>
        <b/>
        <sz val="8"/>
        <color theme="1" tint="0.499984740745262"/>
        <rFont val="Arial"/>
        <family val="2"/>
      </rPr>
      <t>Empregado</t>
    </r>
  </si>
  <si>
    <t>% Total</t>
  </si>
  <si>
    <r>
      <t xml:space="preserve">% Employed
</t>
    </r>
    <r>
      <rPr>
        <b/>
        <sz val="8"/>
        <color theme="1" tint="0.499984740745262"/>
        <rFont val="Arial"/>
        <family val="2"/>
      </rPr>
      <t xml:space="preserve">% Empregado </t>
    </r>
  </si>
  <si>
    <r>
      <t xml:space="preserve">% Employed 
</t>
    </r>
    <r>
      <rPr>
        <b/>
        <sz val="8"/>
        <color theme="1" tint="0.499984740745262"/>
        <rFont val="Arial"/>
        <family val="2"/>
      </rPr>
      <t>% Empregado</t>
    </r>
  </si>
  <si>
    <r>
      <t xml:space="preserve">Intention of returning to Portugal
</t>
    </r>
    <r>
      <rPr>
        <b/>
        <sz val="8"/>
        <color theme="1" tint="0.499984740745262"/>
        <rFont val="Arial"/>
        <family val="2"/>
      </rPr>
      <t>Intençao de regresso a Portugal</t>
    </r>
  </si>
  <si>
    <r>
      <t xml:space="preserve">Direct approach to the employer
</t>
    </r>
    <r>
      <rPr>
        <sz val="8"/>
        <color theme="1" tint="0.499984740745262"/>
        <rFont val="Arial"/>
        <family val="2"/>
      </rPr>
      <t>Abordagem direta ao empregador</t>
    </r>
  </si>
  <si>
    <r>
      <t xml:space="preserve">Direct recruitment by the hospital
</t>
    </r>
    <r>
      <rPr>
        <sz val="8"/>
        <color theme="1" tint="0.499984740745262"/>
        <rFont val="Arial"/>
        <family val="2"/>
      </rPr>
      <t>Recrutamento direto do hospital</t>
    </r>
  </si>
  <si>
    <r>
      <t xml:space="preserve">Emergency nursing
</t>
    </r>
    <r>
      <rPr>
        <sz val="8"/>
        <color theme="1" tint="0.499984740745262"/>
        <rFont val="Arial"/>
        <family val="2"/>
      </rPr>
      <t>Urgência / emergência</t>
    </r>
  </si>
  <si>
    <r>
      <t xml:space="preserve">Intensive and critical care
</t>
    </r>
    <r>
      <rPr>
        <sz val="8"/>
        <color theme="1" tint="0.499984740745262"/>
        <rFont val="Arial"/>
        <family val="2"/>
      </rPr>
      <t>Cuidados intensivos</t>
    </r>
  </si>
  <si>
    <r>
      <t xml:space="preserve">Community health nursing
</t>
    </r>
    <r>
      <rPr>
        <sz val="8"/>
        <color theme="1" tint="0.499984740745262"/>
        <rFont val="Arial"/>
        <family val="2"/>
      </rPr>
      <t>Comunidade</t>
    </r>
  </si>
  <si>
    <r>
      <t xml:space="preserve">Maternal-child nursing
</t>
    </r>
    <r>
      <rPr>
        <sz val="8"/>
        <color theme="1" tint="0.499984740745262"/>
        <rFont val="Arial"/>
        <family val="2"/>
      </rPr>
      <t>Saúde materno-infantil</t>
    </r>
  </si>
  <si>
    <r>
      <t xml:space="preserve">Pediatric nursing
</t>
    </r>
    <r>
      <rPr>
        <sz val="8"/>
        <color theme="1" tint="0.499984740745262"/>
        <rFont val="Arial"/>
        <family val="2"/>
      </rPr>
      <t>Pediatria</t>
    </r>
  </si>
  <si>
    <r>
      <t xml:space="preserve">Looking for first job
</t>
    </r>
    <r>
      <rPr>
        <sz val="8"/>
        <color theme="1" tint="0.499984740745262"/>
        <rFont val="Arial"/>
        <family val="2"/>
      </rPr>
      <t>À procura de primeiro emprego</t>
    </r>
  </si>
  <si>
    <r>
      <t xml:space="preserve">Maternal-child nursing
</t>
    </r>
    <r>
      <rPr>
        <sz val="8"/>
        <color rgb="FF4D4D4D"/>
        <rFont val="Arial"/>
        <family val="2"/>
      </rPr>
      <t>Saúde materno-infantil</t>
    </r>
  </si>
  <si>
    <r>
      <t xml:space="preserve">Psychiatric and mental health
</t>
    </r>
    <r>
      <rPr>
        <sz val="8"/>
        <color theme="1" tint="0.499984740745262"/>
        <rFont val="Arial"/>
        <family val="2"/>
      </rPr>
      <t>Saúde mental</t>
    </r>
  </si>
  <si>
    <r>
      <t xml:space="preserve">Unemployed
</t>
    </r>
    <r>
      <rPr>
        <sz val="8"/>
        <color theme="1" tint="0.499984740745262"/>
        <rFont val="Arial"/>
        <family val="2"/>
      </rPr>
      <t>Desempregado</t>
    </r>
  </si>
  <si>
    <t>UK
Reino Unido</t>
  </si>
  <si>
    <t>Data from an on-line survey to Portuguese nurses working in UK, carried out between January 23 and March 31, 2014, by Nuno Pinto, critical care nurse (Portuguese Nurses in UK Survey 2014). The survey was conducted via Facebook group and the website www.diasporadosenfermeiros, with responses from 349 Portuguese nurses.</t>
  </si>
  <si>
    <t xml:space="preserve">Dados do inquérito em linha a enfermeiros portugueses no Reino Unido, realizado entre 23 de Janeiro e 31 de Março de 2014, por Nuno Pinto, enfermeiro de cuidados intensivos (Inquérito a Enfermeiros Portugueses no Reino Unido 2014). O inquérito foi respondido por 349 enfermeiros portugueses, através do grupo do Facebook e do website www.diasporadosenfermeiros.pt
</t>
  </si>
  <si>
    <r>
      <rPr>
        <b/>
        <sz val="9"/>
        <color rgb="FFC00000"/>
        <rFont val="Arial"/>
        <family val="2"/>
      </rPr>
      <t>Table 1</t>
    </r>
    <r>
      <rPr>
        <b/>
        <sz val="9"/>
        <rFont val="Arial"/>
        <family val="2"/>
      </rPr>
      <t xml:space="preserve"> Portuguese nurses in the UK by age
</t>
    </r>
    <r>
      <rPr>
        <b/>
        <sz val="9"/>
        <color theme="1" tint="0.499984740745262"/>
        <rFont val="Arial"/>
        <family val="2"/>
      </rPr>
      <t>Quadro 1 Enfermeiros portugueses no Reino Unido por idade</t>
    </r>
  </si>
  <si>
    <r>
      <rPr>
        <b/>
        <sz val="9"/>
        <color rgb="FFC00000"/>
        <rFont val="Arial"/>
        <family val="2"/>
      </rPr>
      <t xml:space="preserve">Table 2 </t>
    </r>
    <r>
      <rPr>
        <b/>
        <sz val="9"/>
        <rFont val="Arial"/>
        <family val="2"/>
      </rPr>
      <t xml:space="preserve">Portuguese nurses in the UK by marital status
</t>
    </r>
    <r>
      <rPr>
        <b/>
        <sz val="9"/>
        <color theme="1" tint="0.499984740745262"/>
        <rFont val="Arial"/>
        <family val="2"/>
      </rPr>
      <t>Quadro 2 Enfermeiros portugueses no Reino Unido por estado civil</t>
    </r>
  </si>
  <si>
    <r>
      <rPr>
        <b/>
        <sz val="9"/>
        <color indexed="60"/>
        <rFont val="Arial"/>
        <family val="2"/>
      </rPr>
      <t>Table 3</t>
    </r>
    <r>
      <rPr>
        <b/>
        <sz val="9"/>
        <rFont val="Arial"/>
        <family val="2"/>
      </rPr>
      <t xml:space="preserve"> Portuguese nurses in the UK by graduation year
</t>
    </r>
    <r>
      <rPr>
        <b/>
        <sz val="9"/>
        <color theme="1" tint="0.499984740745262"/>
        <rFont val="Arial"/>
        <family val="2"/>
      </rPr>
      <t>Quadro 3 Enfermeiros portugueses no Reino Unido por ano de formação</t>
    </r>
  </si>
  <si>
    <r>
      <rPr>
        <b/>
        <sz val="9"/>
        <color rgb="FFC00000"/>
        <rFont val="Arial"/>
        <family val="2"/>
      </rPr>
      <t xml:space="preserve">Table 4 </t>
    </r>
    <r>
      <rPr>
        <b/>
        <sz val="9"/>
        <rFont val="Arial"/>
        <family val="2"/>
      </rPr>
      <t xml:space="preserve">Portuguese nurses in the UK by job placement
</t>
    </r>
    <r>
      <rPr>
        <b/>
        <sz val="9"/>
        <color theme="1" tint="0.499984740745262"/>
        <rFont val="Arial"/>
        <family val="2"/>
      </rPr>
      <t>Quadro 4 Enfermeiros portugueses no Reino Unido por meio de colocação profissional</t>
    </r>
  </si>
  <si>
    <r>
      <rPr>
        <b/>
        <sz val="9"/>
        <color rgb="FF993300"/>
        <rFont val="Arial"/>
        <family val="2"/>
      </rPr>
      <t>Table 6</t>
    </r>
    <r>
      <rPr>
        <b/>
        <sz val="9"/>
        <color rgb="FFC00000"/>
        <rFont val="Arial"/>
        <family val="2"/>
      </rPr>
      <t xml:space="preserve"> </t>
    </r>
    <r>
      <rPr>
        <b/>
        <sz val="9"/>
        <rFont val="Arial"/>
        <family val="2"/>
      </rPr>
      <t>Portuguese nurses in the UK by intention of returning to Portugal</t>
    </r>
    <r>
      <rPr>
        <b/>
        <sz val="9"/>
        <color rgb="FFC00000"/>
        <rFont val="Arial"/>
        <family val="2"/>
      </rPr>
      <t xml:space="preserve">
</t>
    </r>
    <r>
      <rPr>
        <b/>
        <sz val="9"/>
        <color theme="1" tint="0.499984740745262"/>
        <rFont val="Arial"/>
        <family val="2"/>
      </rPr>
      <t>Quadro 6 Enfermeiros portugueses no Reino Unido por intenção de regresso a Portugal</t>
    </r>
  </si>
  <si>
    <r>
      <rPr>
        <b/>
        <sz val="9"/>
        <color indexed="60"/>
        <rFont val="Arial"/>
        <family val="2"/>
      </rPr>
      <t>Chart 1</t>
    </r>
    <r>
      <rPr>
        <b/>
        <sz val="9"/>
        <rFont val="Arial"/>
        <family val="2"/>
      </rPr>
      <t xml:space="preserve"> Portuguese nurses in the UK by age
</t>
    </r>
    <r>
      <rPr>
        <b/>
        <sz val="9"/>
        <color theme="1" tint="0.499984740745262"/>
        <rFont val="Arial"/>
        <family val="2"/>
      </rPr>
      <t>Gráfico 1 Enfermeiros portugueses no Reino Unido por idade</t>
    </r>
  </si>
  <si>
    <r>
      <rPr>
        <b/>
        <sz val="9"/>
        <color indexed="60"/>
        <rFont val="Arial"/>
        <family val="2"/>
      </rPr>
      <t>Chart 2</t>
    </r>
    <r>
      <rPr>
        <b/>
        <sz val="9"/>
        <rFont val="Arial"/>
        <family val="2"/>
      </rPr>
      <t xml:space="preserve"> Portuguese nurses in the UK by marital status
</t>
    </r>
    <r>
      <rPr>
        <b/>
        <sz val="9"/>
        <color theme="1" tint="0.499984740745262"/>
        <rFont val="Arial"/>
        <family val="2"/>
      </rPr>
      <t>Gráfico 2 Enfermeiros portugueses no Reino Unido por estado civil</t>
    </r>
  </si>
  <si>
    <r>
      <rPr>
        <b/>
        <sz val="9"/>
        <color indexed="60"/>
        <rFont val="Arial"/>
        <family val="2"/>
      </rPr>
      <t>Chart 3</t>
    </r>
    <r>
      <rPr>
        <b/>
        <sz val="9"/>
        <rFont val="Arial"/>
        <family val="2"/>
      </rPr>
      <t xml:space="preserve"> Portuguese nurses in the UK by graduation year
</t>
    </r>
    <r>
      <rPr>
        <b/>
        <sz val="9"/>
        <color theme="1" tint="0.499984740745262"/>
        <rFont val="Arial"/>
        <family val="2"/>
      </rPr>
      <t>Gráfico 3 Enfermeiros portugueses no Reino Unido por ano de formação</t>
    </r>
  </si>
  <si>
    <r>
      <rPr>
        <b/>
        <sz val="9"/>
        <color rgb="FFC00000"/>
        <rFont val="Arial"/>
        <family val="2"/>
      </rPr>
      <t>Chart 4</t>
    </r>
    <r>
      <rPr>
        <b/>
        <sz val="9"/>
        <color theme="1"/>
        <rFont val="Arial"/>
        <family val="2"/>
      </rPr>
      <t xml:space="preserve"> </t>
    </r>
    <r>
      <rPr>
        <b/>
        <sz val="9"/>
        <rFont val="Arial"/>
        <family val="2"/>
      </rPr>
      <t>Portuguese nurses in the UK by job placement</t>
    </r>
    <r>
      <rPr>
        <b/>
        <sz val="9"/>
        <color theme="1"/>
        <rFont val="Arial"/>
        <family val="2"/>
      </rPr>
      <t xml:space="preserve">
</t>
    </r>
    <r>
      <rPr>
        <b/>
        <sz val="9"/>
        <color theme="1" tint="0.499984740745262"/>
        <rFont val="Arial"/>
        <family val="2"/>
      </rPr>
      <t>Gráfico 4 Enfermeiros portugueses no Reino Unido por meio de colocação profissional</t>
    </r>
  </si>
  <si>
    <r>
      <t>Chart 6</t>
    </r>
    <r>
      <rPr>
        <b/>
        <sz val="9"/>
        <color theme="1"/>
        <rFont val="Arial"/>
        <family val="2"/>
      </rPr>
      <t xml:space="preserve"> Portuguese nurses in the UK by intention of returning to Portugal
</t>
    </r>
    <r>
      <rPr>
        <b/>
        <sz val="9"/>
        <color theme="1" tint="0.499984740745262"/>
        <rFont val="Arial"/>
        <family val="2"/>
      </rPr>
      <t>Gráfico 6 Enfermeiros portugueses no Reino Unido por intenção de regresso a Portugal</t>
    </r>
  </si>
  <si>
    <r>
      <t xml:space="preserve">General ward
</t>
    </r>
    <r>
      <rPr>
        <sz val="8"/>
        <color rgb="FF4D4D4D"/>
        <rFont val="Arial"/>
        <family val="2"/>
      </rPr>
      <t>Enfermaria</t>
    </r>
  </si>
  <si>
    <r>
      <t xml:space="preserve">General ward
</t>
    </r>
    <r>
      <rPr>
        <sz val="8"/>
        <color theme="1" tint="0.499984740745262"/>
        <rFont val="Arial"/>
        <family val="2"/>
      </rPr>
      <t>Enfermaria</t>
    </r>
  </si>
  <si>
    <r>
      <t xml:space="preserve">Chart 5 </t>
    </r>
    <r>
      <rPr>
        <b/>
        <sz val="9"/>
        <rFont val="Arial"/>
        <family val="2"/>
      </rPr>
      <t>Portuguese nurses in the UK by labour force status and nursing specialties (trajectories)</t>
    </r>
    <r>
      <rPr>
        <b/>
        <sz val="9"/>
        <color indexed="60"/>
        <rFont val="Arial"/>
        <family val="2"/>
      </rPr>
      <t xml:space="preserve">
</t>
    </r>
    <r>
      <rPr>
        <b/>
        <sz val="9"/>
        <color theme="1" tint="0.499984740745262"/>
        <rFont val="Arial"/>
        <family val="2"/>
      </rPr>
      <t>Gráfico 5 Enfermeiros portugueses no Reino Unido por condição perante o trabalho e área de especialização (trajetórias)</t>
    </r>
  </si>
  <si>
    <r>
      <rPr>
        <b/>
        <sz val="9"/>
        <color rgb="FFC00000"/>
        <rFont val="Arial"/>
        <family val="2"/>
      </rPr>
      <t xml:space="preserve">Table 5 </t>
    </r>
    <r>
      <rPr>
        <b/>
        <sz val="9"/>
        <rFont val="Arial"/>
        <family val="2"/>
      </rPr>
      <t xml:space="preserve">Portuguese nurses in the UK by labour force status and nursing specialties (trajectories)
</t>
    </r>
    <r>
      <rPr>
        <b/>
        <sz val="9"/>
        <color theme="1" tint="0.499984740745262"/>
        <rFont val="Arial"/>
        <family val="2"/>
      </rPr>
      <t>Quadro 5 Enfermeiros portugueses no Reino Unido por condição perante o trabalho e área de especialização (trajetórias)</t>
    </r>
  </si>
  <si>
    <r>
      <t xml:space="preserve">The Observatório da Emigração (OEm) is based at the Centre for Research and Studies in Sociology (CIES-IUL), at the University Institute of Lisbon (ISCTE-IUL).
</t>
    </r>
    <r>
      <rPr>
        <sz val="8"/>
        <color theme="1" tint="0.499984740745262"/>
        <rFont val="Arial"/>
        <family val="2"/>
      </rPr>
      <t>O Observatório da Emigração integra o Centro de Investigação e Estudos de Sociologia (CIES-IUL) do Instituto Universitário de Lisboa (ISCTE-IUL).</t>
    </r>
  </si>
  <si>
    <t>Atualizado em</t>
  </si>
  <si>
    <t>Updated</t>
  </si>
  <si>
    <t>12 May 2015</t>
  </si>
  <si>
    <t>12 de maio de 2015</t>
  </si>
  <si>
    <t>Metadata
Metainformação</t>
  </si>
  <si>
    <r>
      <t xml:space="preserve">Metadata
</t>
    </r>
    <r>
      <rPr>
        <b/>
        <sz val="9"/>
        <color theme="1" tint="0.499984740745262"/>
        <rFont val="Arial"/>
        <family val="2"/>
      </rPr>
      <t>Metainformação</t>
    </r>
  </si>
  <si>
    <r>
      <t xml:space="preserve">Portuguese nurses in the UK: list of tables and charts
</t>
    </r>
    <r>
      <rPr>
        <b/>
        <sz val="9"/>
        <color theme="1" tint="0.499984740745262"/>
        <rFont val="Arial"/>
        <family val="2"/>
      </rPr>
      <t>Enfermeiros portugueses no Reino Unido: índice de tabelas e gráficos</t>
    </r>
  </si>
  <si>
    <t>http://observatorioemigracao.pt/np4/4317.html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</si>
</sst>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41"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b/>
      <sz val="8"/>
      <color indexed="60"/>
      <name val="Arial"/>
      <family val="2"/>
    </font>
    <font>
      <b/>
      <sz val="9"/>
      <color indexed="60"/>
      <name val="Arial"/>
      <family val="2"/>
    </font>
    <font>
      <b/>
      <sz val="8"/>
      <color indexed="60"/>
      <name val="Wingdings 3"/>
      <family val="1"/>
      <charset val="2"/>
    </font>
    <font>
      <b/>
      <sz val="9"/>
      <name val="Arial"/>
      <family val="2"/>
    </font>
    <font>
      <sz val="9"/>
      <name val="Arial"/>
      <family val="2"/>
    </font>
    <font>
      <sz val="10"/>
      <name val="Arial"/>
      <family val="2"/>
    </font>
    <font>
      <sz val="11"/>
      <name val="Arial"/>
      <family val="2"/>
    </font>
    <font>
      <sz val="11"/>
      <color theme="1"/>
      <name val="Calibri"/>
      <family val="2"/>
      <scheme val="minor"/>
    </font>
    <font>
      <sz val="8"/>
      <color theme="1"/>
      <name val="Arial"/>
      <family val="2"/>
    </font>
    <font>
      <u/>
      <sz val="11"/>
      <color theme="10"/>
      <name val="Calibri"/>
      <family val="2"/>
      <scheme val="minor"/>
    </font>
    <font>
      <b/>
      <sz val="8"/>
      <color theme="1"/>
      <name val="Arial"/>
      <family val="2"/>
    </font>
    <font>
      <sz val="11"/>
      <color theme="1"/>
      <name val="Arial"/>
      <family val="2"/>
    </font>
    <font>
      <sz val="10"/>
      <color theme="1"/>
      <name val="Calibri"/>
      <family val="2"/>
      <scheme val="minor"/>
    </font>
    <font>
      <i/>
      <sz val="8"/>
      <color theme="1"/>
      <name val="Arial"/>
      <family val="2"/>
    </font>
    <font>
      <b/>
      <sz val="12"/>
      <color rgb="FFC00000"/>
      <name val="Arial"/>
      <family val="2"/>
    </font>
    <font>
      <b/>
      <sz val="8"/>
      <color theme="4" tint="-0.499984740745262"/>
      <name val="Arial"/>
      <family val="2"/>
    </font>
    <font>
      <sz val="11"/>
      <name val="Calibri"/>
      <family val="2"/>
      <scheme val="minor"/>
    </font>
    <font>
      <b/>
      <sz val="8"/>
      <color rgb="FFC00000"/>
      <name val="Arial"/>
      <family val="2"/>
    </font>
    <font>
      <b/>
      <sz val="9"/>
      <color theme="1"/>
      <name val="Arial"/>
      <family val="2"/>
    </font>
    <font>
      <sz val="9"/>
      <color theme="1"/>
      <name val="Arial"/>
      <family val="2"/>
    </font>
    <font>
      <b/>
      <sz val="9"/>
      <color rgb="FFC00000"/>
      <name val="Arial"/>
      <family val="2"/>
    </font>
    <font>
      <sz val="9"/>
      <color theme="1"/>
      <name val="Calibri"/>
      <family val="2"/>
      <scheme val="minor"/>
    </font>
    <font>
      <sz val="9"/>
      <name val="Calibri"/>
      <family val="2"/>
      <scheme val="minor"/>
    </font>
    <font>
      <b/>
      <sz val="11"/>
      <color theme="1"/>
      <name val="Calibri"/>
      <family val="2"/>
      <scheme val="minor"/>
    </font>
    <font>
      <b/>
      <sz val="8"/>
      <color theme="1" tint="0.499984740745262"/>
      <name val="Arial"/>
      <family val="2"/>
    </font>
    <font>
      <b/>
      <sz val="8"/>
      <color rgb="FF4D4D4D"/>
      <name val="Arial"/>
      <family val="2"/>
    </font>
    <font>
      <sz val="8"/>
      <color rgb="FF4D4D4D"/>
      <name val="Arial"/>
      <family val="2"/>
    </font>
    <font>
      <b/>
      <sz val="9"/>
      <color rgb="FF993300"/>
      <name val="Arial"/>
      <family val="2"/>
    </font>
    <font>
      <sz val="8"/>
      <color theme="1" tint="0.499984740745262"/>
      <name val="Arial"/>
      <family val="2"/>
    </font>
    <font>
      <b/>
      <sz val="9"/>
      <color theme="1" tint="0.499984740745262"/>
      <name val="Arial"/>
      <family val="2"/>
    </font>
    <font>
      <sz val="8"/>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7">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s>
  <cellStyleXfs count="10">
    <xf numFmtId="0" fontId="0" fillId="0" borderId="0"/>
    <xf numFmtId="0" fontId="19" fillId="0" borderId="0" applyNumberFormat="0" applyFill="0" applyBorder="0" applyAlignment="0" applyProtection="0"/>
    <xf numFmtId="0" fontId="17" fillId="0" borderId="0"/>
    <xf numFmtId="0" fontId="18" fillId="0" borderId="0"/>
    <xf numFmtId="0" fontId="17" fillId="0" borderId="0"/>
    <xf numFmtId="0" fontId="15" fillId="0" borderId="0" applyNumberFormat="0" applyFill="0" applyBorder="0" applyProtection="0">
      <alignment horizontal="left" vertical="center" wrapText="1"/>
    </xf>
    <xf numFmtId="166" fontId="15" fillId="0" borderId="1" applyFill="0" applyProtection="0">
      <alignment horizontal="right" vertical="center" wrapText="1"/>
    </xf>
    <xf numFmtId="168" fontId="15" fillId="0" borderId="0" applyFill="0" applyBorder="0" applyProtection="0">
      <alignment horizontal="right" vertical="center" wrapText="1"/>
    </xf>
    <xf numFmtId="167" fontId="15" fillId="0" borderId="2" applyFill="0" applyProtection="0">
      <alignment horizontal="right" vertical="center" wrapText="1"/>
    </xf>
    <xf numFmtId="169" fontId="15" fillId="0" borderId="3" applyFill="0" applyProtection="0">
      <alignment horizontal="right" vertical="center" wrapText="1"/>
    </xf>
  </cellStyleXfs>
  <cellXfs count="258">
    <xf numFmtId="0" fontId="0" fillId="0" borderId="0" xfId="0"/>
    <xf numFmtId="3" fontId="18" fillId="0" borderId="0" xfId="0" applyNumberFormat="1" applyFont="1" applyAlignment="1">
      <alignment vertical="center"/>
    </xf>
    <xf numFmtId="0" fontId="0" fillId="0" borderId="0" xfId="0" applyAlignment="1">
      <alignment horizontal="left" vertical="center" indent="1"/>
    </xf>
    <xf numFmtId="3" fontId="9" fillId="0" borderId="0" xfId="0" applyNumberFormat="1" applyFont="1" applyBorder="1" applyAlignment="1">
      <alignment horizontal="left" vertical="center" indent="1"/>
    </xf>
    <xf numFmtId="3" fontId="9"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Alignment="1">
      <alignment horizontal="left" vertical="center" indent="1"/>
    </xf>
    <xf numFmtId="0" fontId="0" fillId="0" borderId="0" xfId="0" applyAlignment="1">
      <alignment horizontal="left" indent="1"/>
    </xf>
    <xf numFmtId="3" fontId="18" fillId="0" borderId="0" xfId="0" applyNumberFormat="1" applyFont="1" applyBorder="1" applyAlignment="1">
      <alignment vertical="center"/>
    </xf>
    <xf numFmtId="0" fontId="21" fillId="0" borderId="0" xfId="0" applyFont="1" applyBorder="1" applyAlignment="1">
      <alignment horizontal="left" vertical="center" indent="1"/>
    </xf>
    <xf numFmtId="3" fontId="20" fillId="0" borderId="0" xfId="0" applyNumberFormat="1" applyFont="1" applyAlignment="1">
      <alignment horizontal="left" indent="1"/>
    </xf>
    <xf numFmtId="0" fontId="22" fillId="0" borderId="0" xfId="0" applyFont="1" applyAlignment="1">
      <alignment horizontal="left" indent="1"/>
    </xf>
    <xf numFmtId="3" fontId="18" fillId="0" borderId="0" xfId="0" applyNumberFormat="1" applyFont="1" applyAlignment="1">
      <alignment horizontal="left" indent="1"/>
    </xf>
    <xf numFmtId="0" fontId="0" fillId="0" borderId="0" xfId="0" applyAlignment="1">
      <alignment horizontal="left" wrapText="1" indent="1"/>
    </xf>
    <xf numFmtId="14" fontId="18" fillId="0" borderId="0" xfId="0" applyNumberFormat="1" applyFont="1" applyBorder="1" applyAlignment="1">
      <alignment horizontal="left" vertical="center"/>
    </xf>
    <xf numFmtId="0" fontId="21" fillId="0" borderId="0" xfId="0" applyFont="1" applyBorder="1" applyAlignment="1">
      <alignment horizontal="left" vertical="center"/>
    </xf>
    <xf numFmtId="0" fontId="18" fillId="0" borderId="0" xfId="0" applyFont="1" applyBorder="1" applyAlignment="1">
      <alignment horizontal="left" vertical="center"/>
    </xf>
    <xf numFmtId="0" fontId="0" fillId="0" borderId="0" xfId="0" applyAlignment="1">
      <alignment horizontal="left" wrapText="1" indent="1"/>
    </xf>
    <xf numFmtId="3" fontId="18" fillId="0" borderId="0" xfId="0" applyNumberFormat="1" applyFont="1" applyAlignment="1">
      <alignment horizontal="left" vertical="center"/>
    </xf>
    <xf numFmtId="0" fontId="18" fillId="0" borderId="0" xfId="0" applyFont="1" applyAlignment="1">
      <alignment horizontal="left" vertical="center"/>
    </xf>
    <xf numFmtId="0" fontId="0" fillId="0" borderId="0" xfId="0" applyAlignment="1">
      <alignment horizontal="left" indent="1"/>
    </xf>
    <xf numFmtId="14" fontId="18"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18" fillId="0" borderId="0" xfId="0" applyNumberFormat="1" applyFont="1" applyAlignment="1"/>
    <xf numFmtId="3" fontId="20" fillId="0" borderId="0" xfId="0" applyNumberFormat="1" applyFont="1" applyBorder="1" applyAlignment="1">
      <alignment horizontal="right" vertical="center"/>
    </xf>
    <xf numFmtId="3" fontId="20" fillId="0" borderId="0" xfId="0" applyNumberFormat="1" applyFont="1" applyAlignment="1">
      <alignment horizontal="right" vertical="center"/>
    </xf>
    <xf numFmtId="3" fontId="18" fillId="0" borderId="0" xfId="0" applyNumberFormat="1" applyFont="1" applyAlignment="1">
      <alignment horizontal="right" vertical="center"/>
    </xf>
    <xf numFmtId="3" fontId="23" fillId="0" borderId="0" xfId="0" applyNumberFormat="1" applyFont="1" applyAlignment="1">
      <alignment horizontal="right" vertical="center"/>
    </xf>
    <xf numFmtId="0" fontId="0" fillId="3" borderId="0" xfId="0" applyFill="1"/>
    <xf numFmtId="3" fontId="18" fillId="3" borderId="0" xfId="0" applyNumberFormat="1" applyFont="1" applyFill="1" applyAlignment="1">
      <alignment vertical="center"/>
    </xf>
    <xf numFmtId="14" fontId="18" fillId="0" borderId="0" xfId="0" applyNumberFormat="1" applyFont="1" applyBorder="1" applyAlignment="1">
      <alignment horizontal="left" vertical="center"/>
    </xf>
    <xf numFmtId="0" fontId="21" fillId="0" borderId="0" xfId="0" applyFont="1" applyBorder="1" applyAlignment="1">
      <alignment horizontal="left" vertical="center"/>
    </xf>
    <xf numFmtId="0" fontId="18"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18" fillId="3" borderId="0" xfId="0" applyFont="1" applyFill="1" applyAlignment="1">
      <alignment horizontal="left" vertical="center" wrapText="1"/>
    </xf>
    <xf numFmtId="0" fontId="18" fillId="0" borderId="0" xfId="0" applyFont="1" applyAlignment="1">
      <alignment horizontal="left" vertical="center"/>
    </xf>
    <xf numFmtId="14" fontId="18" fillId="0" borderId="0" xfId="0" applyNumberFormat="1" applyFont="1" applyAlignment="1">
      <alignment horizontal="left" vertical="center"/>
    </xf>
    <xf numFmtId="0" fontId="0" fillId="0" borderId="0" xfId="0" applyAlignment="1">
      <alignment horizontal="left" vertical="center"/>
    </xf>
    <xf numFmtId="3" fontId="24" fillId="3" borderId="0" xfId="0" applyNumberFormat="1" applyFont="1" applyFill="1" applyAlignment="1">
      <alignment horizontal="center" vertical="center"/>
    </xf>
    <xf numFmtId="3" fontId="24" fillId="0" borderId="0" xfId="0" applyNumberFormat="1" applyFont="1" applyAlignment="1">
      <alignment horizontal="center" vertical="center"/>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0" fillId="3" borderId="0" xfId="0" applyNumberFormat="1" applyFill="1" applyAlignment="1">
      <alignment vertical="center"/>
    </xf>
    <xf numFmtId="0" fontId="0" fillId="0" borderId="0" xfId="0" applyAlignment="1">
      <alignment horizontal="left" indent="1"/>
    </xf>
    <xf numFmtId="3" fontId="24" fillId="0" borderId="0" xfId="0" applyNumberFormat="1" applyFont="1" applyFill="1" applyAlignment="1">
      <alignment horizontal="center" vertical="center"/>
    </xf>
    <xf numFmtId="0" fontId="0" fillId="0" borderId="0" xfId="0" applyFill="1" applyAlignment="1">
      <alignment horizontal="left" vertical="center" indent="1"/>
    </xf>
    <xf numFmtId="3" fontId="25" fillId="0" borderId="0" xfId="0" applyNumberFormat="1" applyFont="1" applyAlignment="1">
      <alignment horizontal="left" vertical="center" indent="1"/>
    </xf>
    <xf numFmtId="0" fontId="0" fillId="0" borderId="0" xfId="0" applyAlignment="1">
      <alignment horizontal="left" vertical="center" indent="1"/>
    </xf>
    <xf numFmtId="0" fontId="26" fillId="0" borderId="0" xfId="0" applyFont="1" applyAlignment="1">
      <alignment horizontal="left" vertical="center" indent="1"/>
    </xf>
    <xf numFmtId="0" fontId="27" fillId="0" borderId="0" xfId="1" applyFont="1" applyBorder="1" applyAlignment="1">
      <alignment horizontal="right" vertical="center" indent="1"/>
    </xf>
    <xf numFmtId="0" fontId="27" fillId="0" borderId="0" xfId="0" applyFont="1" applyFill="1" applyAlignment="1">
      <alignment horizontal="left" vertical="top"/>
    </xf>
    <xf numFmtId="0" fontId="27" fillId="0" borderId="0" xfId="1" applyFont="1" applyFill="1" applyAlignment="1">
      <alignment horizontal="left" vertical="top"/>
    </xf>
    <xf numFmtId="0" fontId="27" fillId="0" borderId="0" xfId="0" applyFont="1" applyFill="1" applyAlignment="1">
      <alignment horizontal="left" vertical="top" indent="1"/>
    </xf>
    <xf numFmtId="0" fontId="0" fillId="0" borderId="0" xfId="0" applyAlignment="1">
      <alignment horizontal="left" wrapText="1" indent="1"/>
    </xf>
    <xf numFmtId="3" fontId="20" fillId="0" borderId="0" xfId="0" applyNumberFormat="1" applyFont="1" applyFill="1" applyAlignment="1">
      <alignment horizontal="left" indent="1"/>
    </xf>
    <xf numFmtId="3" fontId="20" fillId="0" borderId="0" xfId="0" applyNumberFormat="1" applyFont="1" applyFill="1" applyAlignment="1">
      <alignment horizontal="left"/>
    </xf>
    <xf numFmtId="3" fontId="18" fillId="0" borderId="0" xfId="0" applyNumberFormat="1" applyFont="1" applyAlignment="1">
      <alignment horizontal="right" vertical="center" indent="1"/>
    </xf>
    <xf numFmtId="3" fontId="13" fillId="0" borderId="0" xfId="0" applyNumberFormat="1" applyFont="1" applyAlignment="1">
      <alignment horizontal="left" vertical="center" indent="1"/>
    </xf>
    <xf numFmtId="0" fontId="21" fillId="0" borderId="0" xfId="0" applyFont="1" applyBorder="1" applyAlignment="1">
      <alignment horizontal="left" vertical="center"/>
    </xf>
    <xf numFmtId="0" fontId="9" fillId="0" borderId="0" xfId="0" applyFont="1" applyFill="1" applyAlignment="1">
      <alignment horizontal="left" vertical="center"/>
    </xf>
    <xf numFmtId="3" fontId="8" fillId="3" borderId="0" xfId="0" applyNumberFormat="1" applyFont="1" applyFill="1" applyAlignment="1">
      <alignment horizontal="left" vertical="center" indent="1"/>
    </xf>
    <xf numFmtId="3" fontId="8" fillId="3" borderId="0" xfId="0" applyNumberFormat="1" applyFont="1" applyFill="1" applyAlignment="1">
      <alignment horizontal="left" vertical="center"/>
    </xf>
    <xf numFmtId="3" fontId="8" fillId="0" borderId="0" xfId="0" applyNumberFormat="1" applyFont="1" applyAlignment="1">
      <alignment horizontal="lef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164" fontId="9" fillId="2" borderId="0" xfId="0" applyNumberFormat="1" applyFont="1" applyFill="1" applyBorder="1" applyAlignment="1">
      <alignment horizontal="right" vertical="center" indent="3"/>
    </xf>
    <xf numFmtId="164" fontId="9" fillId="0" borderId="0" xfId="0" applyNumberFormat="1" applyFont="1" applyFill="1" applyBorder="1" applyAlignment="1">
      <alignment horizontal="right" vertical="center" indent="3"/>
    </xf>
    <xf numFmtId="164" fontId="9" fillId="0" borderId="6" xfId="0" applyNumberFormat="1" applyFont="1" applyFill="1" applyBorder="1" applyAlignment="1">
      <alignment horizontal="right" vertical="center" indent="3"/>
    </xf>
    <xf numFmtId="0" fontId="0" fillId="0" borderId="0" xfId="0" applyAlignment="1">
      <alignment vertical="center" wrapText="1"/>
    </xf>
    <xf numFmtId="3" fontId="18" fillId="0" borderId="0" xfId="0" applyNumberFormat="1" applyFont="1" applyAlignment="1">
      <alignment vertical="center" wrapText="1"/>
    </xf>
    <xf numFmtId="0" fontId="18" fillId="0" borderId="0" xfId="0" applyFont="1"/>
    <xf numFmtId="3" fontId="18" fillId="0" borderId="0" xfId="0" applyNumberFormat="1" applyFont="1"/>
    <xf numFmtId="0" fontId="9" fillId="0" borderId="0" xfId="1" applyFont="1" applyFill="1" applyBorder="1" applyAlignment="1">
      <alignment horizontal="left" vertical="top" wrapText="1"/>
    </xf>
    <xf numFmtId="0" fontId="21" fillId="0" borderId="0" xfId="0" applyFont="1" applyFill="1" applyAlignment="1">
      <alignment horizontal="left" vertical="center" indent="1"/>
    </xf>
    <xf numFmtId="3" fontId="18" fillId="0" borderId="0" xfId="0" applyNumberFormat="1" applyFont="1" applyFill="1" applyAlignment="1">
      <alignment horizontal="left" vertical="center" indent="1"/>
    </xf>
    <xf numFmtId="3" fontId="18" fillId="0" borderId="0" xfId="0" applyNumberFormat="1" applyFont="1" applyFill="1" applyAlignment="1">
      <alignment horizontal="left"/>
    </xf>
    <xf numFmtId="0" fontId="18" fillId="0" borderId="0" xfId="0" applyFont="1" applyFill="1" applyAlignment="1">
      <alignment horizontal="left" vertical="center"/>
    </xf>
    <xf numFmtId="0" fontId="21" fillId="0" borderId="0" xfId="0" applyFont="1"/>
    <xf numFmtId="0" fontId="18" fillId="0" borderId="0" xfId="0" applyFont="1" applyFill="1" applyAlignment="1">
      <alignment horizontal="left"/>
    </xf>
    <xf numFmtId="0" fontId="18" fillId="0" borderId="0" xfId="0" applyFont="1" applyFill="1" applyAlignment="1">
      <alignment horizontal="left" vertical="center" indent="1"/>
    </xf>
    <xf numFmtId="0" fontId="18" fillId="0" borderId="0" xfId="0" applyFont="1" applyFill="1" applyAlignment="1">
      <alignment horizontal="left" vertical="top" indent="1"/>
    </xf>
    <xf numFmtId="0" fontId="18" fillId="0" borderId="0" xfId="0" applyFont="1" applyFill="1" applyBorder="1" applyAlignment="1">
      <alignment horizontal="left" vertical="center" indent="1"/>
    </xf>
    <xf numFmtId="0" fontId="18" fillId="0" borderId="0" xfId="0" applyFont="1" applyFill="1" applyAlignment="1">
      <alignment horizontal="left" vertical="top"/>
    </xf>
    <xf numFmtId="3" fontId="18" fillId="0" borderId="0" xfId="0" applyNumberFormat="1" applyFont="1" applyFill="1" applyAlignment="1">
      <alignment horizontal="right" vertical="center" wrapText="1" inden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3" fontId="13" fillId="0" borderId="14" xfId="0" applyNumberFormat="1" applyFont="1" applyBorder="1" applyAlignment="1">
      <alignment horizontal="center" vertical="center" wrapText="1"/>
    </xf>
    <xf numFmtId="0" fontId="20" fillId="0" borderId="14" xfId="0" applyFont="1" applyBorder="1" applyAlignment="1">
      <alignment horizontal="center" vertical="center"/>
    </xf>
    <xf numFmtId="0" fontId="20" fillId="0" borderId="4" xfId="0" applyFont="1" applyBorder="1" applyAlignment="1">
      <alignment horizontal="center" vertical="center" wrapText="1"/>
    </xf>
    <xf numFmtId="3" fontId="8" fillId="0" borderId="15" xfId="0" applyNumberFormat="1" applyFont="1" applyBorder="1" applyAlignment="1">
      <alignment horizontal="center" vertical="center" wrapText="1"/>
    </xf>
    <xf numFmtId="3" fontId="8" fillId="0" borderId="0" xfId="0" applyNumberFormat="1" applyFont="1" applyBorder="1" applyAlignment="1">
      <alignment horizontal="center" vertical="center" wrapText="1"/>
    </xf>
    <xf numFmtId="3" fontId="9" fillId="2" borderId="0" xfId="0" applyNumberFormat="1" applyFont="1" applyFill="1" applyBorder="1" applyAlignment="1">
      <alignment horizontal="center" vertical="center" wrapText="1"/>
    </xf>
    <xf numFmtId="3" fontId="9" fillId="0" borderId="0" xfId="0" applyNumberFormat="1" applyFont="1" applyFill="1" applyBorder="1" applyAlignment="1">
      <alignment horizontal="center" vertical="center"/>
    </xf>
    <xf numFmtId="3" fontId="9" fillId="2" borderId="0" xfId="0" applyNumberFormat="1" applyFont="1" applyFill="1" applyBorder="1" applyAlignment="1">
      <alignment horizontal="center" vertical="center"/>
    </xf>
    <xf numFmtId="3" fontId="9" fillId="0" borderId="6" xfId="0" applyNumberFormat="1" applyFont="1" applyFill="1" applyBorder="1" applyAlignment="1">
      <alignment horizontal="center" vertical="center"/>
    </xf>
    <xf numFmtId="3" fontId="8" fillId="0" borderId="4" xfId="0" applyNumberFormat="1" applyFont="1" applyBorder="1" applyAlignment="1">
      <alignment horizontal="left" vertical="center" wrapText="1" indent="1"/>
    </xf>
    <xf numFmtId="3" fontId="8" fillId="0" borderId="0" xfId="0" applyNumberFormat="1" applyFont="1" applyFill="1" applyBorder="1" applyAlignment="1">
      <alignment horizontal="left" vertical="center" indent="1"/>
    </xf>
    <xf numFmtId="164" fontId="8" fillId="0" borderId="0" xfId="0" applyNumberFormat="1" applyFont="1" applyFill="1" applyBorder="1" applyAlignment="1">
      <alignment horizontal="right" vertical="center" indent="3"/>
    </xf>
    <xf numFmtId="3" fontId="8" fillId="0" borderId="0" xfId="0" applyNumberFormat="1" applyFont="1" applyAlignment="1">
      <alignment vertical="center"/>
    </xf>
    <xf numFmtId="3" fontId="9" fillId="0" borderId="0" xfId="0" applyNumberFormat="1" applyFont="1" applyBorder="1" applyAlignment="1">
      <alignment vertical="center"/>
    </xf>
    <xf numFmtId="1" fontId="9" fillId="2" borderId="0" xfId="0" applyNumberFormat="1" applyFont="1" applyFill="1" applyBorder="1" applyAlignment="1">
      <alignment horizontal="left" vertical="center" indent="1"/>
    </xf>
    <xf numFmtId="3" fontId="8" fillId="0" borderId="0" xfId="0" applyNumberFormat="1" applyFont="1" applyBorder="1" applyAlignment="1">
      <alignment horizontal="left" vertical="center" wrapText="1" indent="1"/>
    </xf>
    <xf numFmtId="3" fontId="8" fillId="0" borderId="5" xfId="0" applyNumberFormat="1" applyFont="1" applyBorder="1" applyAlignment="1">
      <alignment horizontal="right" vertical="center" wrapText="1" indent="3"/>
    </xf>
    <xf numFmtId="3" fontId="9" fillId="2" borderId="5" xfId="0" applyNumberFormat="1" applyFont="1" applyFill="1" applyBorder="1" applyAlignment="1">
      <alignment horizontal="right" vertical="center" indent="3"/>
    </xf>
    <xf numFmtId="0" fontId="0" fillId="0" borderId="0" xfId="0" applyAlignment="1">
      <alignment horizontal="center"/>
    </xf>
    <xf numFmtId="3" fontId="9" fillId="0" borderId="5" xfId="0" applyNumberFormat="1" applyFont="1" applyBorder="1" applyAlignment="1">
      <alignment horizontal="right" vertical="center" wrapText="1" indent="3"/>
    </xf>
    <xf numFmtId="1" fontId="9" fillId="0" borderId="0" xfId="0" applyNumberFormat="1" applyFont="1" applyFill="1" applyBorder="1" applyAlignment="1">
      <alignment horizontal="left" vertical="center" indent="1"/>
    </xf>
    <xf numFmtId="3" fontId="9" fillId="0" borderId="5" xfId="0" applyNumberFormat="1" applyFont="1" applyFill="1" applyBorder="1" applyAlignment="1">
      <alignment horizontal="right" vertical="center" indent="3"/>
    </xf>
    <xf numFmtId="1" fontId="9" fillId="0" borderId="0" xfId="0" applyNumberFormat="1" applyFont="1" applyBorder="1" applyAlignment="1">
      <alignment horizontal="left" vertical="center" wrapText="1" indent="1"/>
    </xf>
    <xf numFmtId="1" fontId="9" fillId="0" borderId="6" xfId="0" applyNumberFormat="1" applyFont="1" applyBorder="1" applyAlignment="1">
      <alignment horizontal="left" vertical="center" wrapText="1" indent="1"/>
    </xf>
    <xf numFmtId="3" fontId="9" fillId="0" borderId="9" xfId="0" applyNumberFormat="1" applyFont="1" applyBorder="1" applyAlignment="1">
      <alignment horizontal="right" vertical="center" wrapText="1" indent="3"/>
    </xf>
    <xf numFmtId="1" fontId="9" fillId="2" borderId="0" xfId="0" applyNumberFormat="1" applyFont="1" applyFill="1" applyBorder="1" applyAlignment="1">
      <alignment horizontal="left" vertical="center" wrapText="1" indent="1"/>
    </xf>
    <xf numFmtId="3" fontId="9" fillId="2" borderId="5" xfId="0" applyNumberFormat="1" applyFont="1" applyFill="1" applyBorder="1" applyAlignment="1">
      <alignment horizontal="right" vertical="center" wrapText="1" indent="3"/>
    </xf>
    <xf numFmtId="0" fontId="20" fillId="0" borderId="8" xfId="0" applyFont="1" applyBorder="1" applyAlignment="1">
      <alignment horizontal="left" vertical="center" indent="1"/>
    </xf>
    <xf numFmtId="3" fontId="20" fillId="0" borderId="12" xfId="0" applyNumberFormat="1" applyFont="1" applyBorder="1" applyAlignment="1">
      <alignment horizontal="right" vertical="center" indent="3"/>
    </xf>
    <xf numFmtId="165" fontId="20" fillId="0" borderId="8" xfId="0" applyNumberFormat="1" applyFont="1" applyBorder="1" applyAlignment="1">
      <alignment horizontal="right" vertical="center" indent="3"/>
    </xf>
    <xf numFmtId="165" fontId="9" fillId="0" borderId="0" xfId="0" applyNumberFormat="1" applyFont="1" applyFill="1" applyBorder="1" applyAlignment="1">
      <alignment horizontal="right" vertical="center" indent="3"/>
    </xf>
    <xf numFmtId="165" fontId="9" fillId="2" borderId="0" xfId="0" applyNumberFormat="1" applyFont="1" applyFill="1" applyBorder="1" applyAlignment="1">
      <alignment horizontal="right" vertical="center" indent="3"/>
    </xf>
    <xf numFmtId="1" fontId="9" fillId="0" borderId="0" xfId="0" applyNumberFormat="1" applyFont="1" applyFill="1" applyBorder="1" applyAlignment="1">
      <alignment horizontal="left" vertical="center" wrapText="1" indent="3"/>
    </xf>
    <xf numFmtId="3" fontId="20" fillId="2" borderId="5" xfId="0" applyNumberFormat="1" applyFont="1" applyFill="1" applyBorder="1" applyAlignment="1">
      <alignment horizontal="right" vertical="center" indent="3"/>
    </xf>
    <xf numFmtId="165" fontId="20" fillId="2" borderId="0" xfId="0" applyNumberFormat="1" applyFont="1" applyFill="1" applyBorder="1" applyAlignment="1">
      <alignment horizontal="right" vertical="center" indent="3"/>
    </xf>
    <xf numFmtId="3" fontId="9" fillId="0" borderId="5" xfId="0" applyNumberFormat="1" applyFont="1" applyFill="1" applyBorder="1" applyAlignment="1">
      <alignment horizontal="right" vertical="center" wrapText="1" indent="3"/>
    </xf>
    <xf numFmtId="165" fontId="9" fillId="0" borderId="0" xfId="0" applyNumberFormat="1" applyFont="1" applyFill="1" applyBorder="1" applyAlignment="1">
      <alignment horizontal="right" vertical="center" wrapText="1" indent="3"/>
    </xf>
    <xf numFmtId="3" fontId="8" fillId="0" borderId="5" xfId="0" applyNumberFormat="1" applyFont="1" applyFill="1" applyBorder="1" applyAlignment="1">
      <alignment horizontal="right" vertical="center" indent="3"/>
    </xf>
    <xf numFmtId="165" fontId="8" fillId="0" borderId="0" xfId="0" applyNumberFormat="1" applyFont="1" applyFill="1" applyBorder="1" applyAlignment="1">
      <alignment horizontal="right" vertical="center" indent="3"/>
    </xf>
    <xf numFmtId="3" fontId="8" fillId="2" borderId="9" xfId="0" applyNumberFormat="1" applyFont="1" applyFill="1" applyBorder="1" applyAlignment="1">
      <alignment horizontal="right" vertical="center" indent="3"/>
    </xf>
    <xf numFmtId="165" fontId="8" fillId="2" borderId="6" xfId="0" applyNumberFormat="1" applyFont="1" applyFill="1" applyBorder="1" applyAlignment="1">
      <alignment horizontal="right" vertical="center" indent="3"/>
    </xf>
    <xf numFmtId="0" fontId="20" fillId="0" borderId="7" xfId="0" applyFont="1" applyBorder="1" applyAlignment="1">
      <alignment horizontal="center" vertical="center"/>
    </xf>
    <xf numFmtId="0" fontId="18" fillId="0" borderId="0" xfId="0" applyFont="1" applyAlignment="1">
      <alignment horizontal="left" vertical="top"/>
    </xf>
    <xf numFmtId="0" fontId="18" fillId="0" borderId="0" xfId="0" applyFont="1" applyAlignment="1">
      <alignment horizontal="left" vertical="top" indent="1"/>
    </xf>
    <xf numFmtId="3" fontId="18" fillId="0" borderId="0" xfId="0" applyNumberFormat="1" applyFont="1" applyAlignment="1">
      <alignment horizontal="right" vertical="top"/>
    </xf>
    <xf numFmtId="0" fontId="18" fillId="0" borderId="0" xfId="0" applyFont="1" applyAlignment="1">
      <alignment horizontal="right" vertical="top"/>
    </xf>
    <xf numFmtId="0" fontId="18" fillId="0" borderId="4" xfId="0" applyFont="1" applyBorder="1" applyAlignment="1">
      <alignment horizontal="center" vertical="center"/>
    </xf>
    <xf numFmtId="3" fontId="18" fillId="2" borderId="5" xfId="0" applyNumberFormat="1" applyFont="1" applyFill="1" applyBorder="1" applyAlignment="1">
      <alignment horizontal="right" vertical="center" indent="3"/>
    </xf>
    <xf numFmtId="3" fontId="18" fillId="0" borderId="5" xfId="0" applyNumberFormat="1" applyFont="1" applyFill="1" applyBorder="1" applyAlignment="1">
      <alignment horizontal="right" vertical="center" indent="3"/>
    </xf>
    <xf numFmtId="3" fontId="18" fillId="2" borderId="9" xfId="0" applyNumberFormat="1" applyFont="1" applyFill="1" applyBorder="1" applyAlignment="1">
      <alignment horizontal="right" vertical="center" indent="3"/>
    </xf>
    <xf numFmtId="0" fontId="20" fillId="0" borderId="13" xfId="0" applyFont="1" applyBorder="1" applyAlignment="1">
      <alignment horizontal="left" vertical="center" indent="1"/>
    </xf>
    <xf numFmtId="165" fontId="8" fillId="0" borderId="8" xfId="0" applyNumberFormat="1" applyFont="1" applyFill="1" applyBorder="1" applyAlignment="1" applyProtection="1">
      <alignment horizontal="right" vertical="center" wrapText="1" indent="3"/>
      <protection locked="0"/>
    </xf>
    <xf numFmtId="165" fontId="9" fillId="2" borderId="6" xfId="0" applyNumberFormat="1" applyFont="1" applyFill="1" applyBorder="1" applyAlignment="1">
      <alignment horizontal="right" vertical="center" indent="3"/>
    </xf>
    <xf numFmtId="3" fontId="9" fillId="2" borderId="0" xfId="0" applyNumberFormat="1" applyFont="1" applyFill="1" applyBorder="1" applyAlignment="1">
      <alignment horizontal="left" vertical="center" wrapText="1" indent="1"/>
    </xf>
    <xf numFmtId="3" fontId="9" fillId="0" borderId="0" xfId="0" applyNumberFormat="1" applyFont="1" applyFill="1" applyBorder="1" applyAlignment="1">
      <alignment horizontal="left" vertical="center" wrapText="1" indent="1"/>
    </xf>
    <xf numFmtId="3" fontId="9" fillId="0" borderId="6" xfId="0" applyNumberFormat="1" applyFont="1" applyFill="1" applyBorder="1" applyAlignment="1">
      <alignment horizontal="left" vertical="center" wrapText="1" indent="1"/>
    </xf>
    <xf numFmtId="0" fontId="20" fillId="2" borderId="0" xfId="0" applyFont="1" applyFill="1" applyBorder="1" applyAlignment="1">
      <alignment horizontal="left" vertical="center" wrapText="1" indent="1"/>
    </xf>
    <xf numFmtId="1" fontId="9" fillId="2" borderId="0" xfId="0" applyNumberFormat="1" applyFont="1" applyFill="1" applyBorder="1" applyAlignment="1">
      <alignment horizontal="left" vertical="center" wrapText="1" indent="3"/>
    </xf>
    <xf numFmtId="1" fontId="8" fillId="0" borderId="0" xfId="0" applyNumberFormat="1" applyFont="1" applyFill="1" applyBorder="1" applyAlignment="1">
      <alignment horizontal="left" vertical="center" wrapText="1" indent="1"/>
    </xf>
    <xf numFmtId="1" fontId="8" fillId="2" borderId="6" xfId="0" applyNumberFormat="1" applyFont="1" applyFill="1" applyBorder="1" applyAlignment="1">
      <alignment horizontal="left" vertical="center" wrapText="1" indent="1"/>
    </xf>
    <xf numFmtId="0" fontId="18" fillId="2" borderId="6" xfId="0" applyFont="1" applyFill="1" applyBorder="1" applyAlignment="1">
      <alignment horizontal="left" vertical="center" wrapText="1" indent="1"/>
    </xf>
    <xf numFmtId="0" fontId="18" fillId="0" borderId="0" xfId="0" applyFont="1" applyFill="1" applyBorder="1" applyAlignment="1">
      <alignment horizontal="left" vertical="center" wrapText="1" indent="1"/>
    </xf>
    <xf numFmtId="0" fontId="18" fillId="2" borderId="1" xfId="0" applyFont="1" applyFill="1" applyBorder="1" applyAlignment="1">
      <alignment horizontal="left" vertical="center" wrapText="1" indent="1"/>
    </xf>
    <xf numFmtId="0" fontId="20" fillId="0" borderId="15" xfId="0" applyFont="1" applyBorder="1" applyAlignment="1">
      <alignment horizontal="left" vertical="center" wrapText="1" indent="1"/>
    </xf>
    <xf numFmtId="3" fontId="20" fillId="0" borderId="0" xfId="0" applyNumberFormat="1" applyFont="1" applyAlignment="1">
      <alignment horizontal="right" vertical="top" wrapText="1" indent="1"/>
    </xf>
    <xf numFmtId="0" fontId="29" fillId="0" borderId="0" xfId="0" applyFont="1" applyAlignment="1">
      <alignment vertical="center"/>
    </xf>
    <xf numFmtId="0" fontId="40" fillId="0" borderId="0" xfId="0" applyFont="1"/>
    <xf numFmtId="3" fontId="13" fillId="0" borderId="0" xfId="0" applyNumberFormat="1" applyFont="1" applyAlignment="1">
      <alignment horizontal="left" vertical="center" wrapText="1"/>
    </xf>
    <xf numFmtId="0" fontId="32" fillId="0" borderId="0" xfId="0" applyFont="1" applyAlignment="1">
      <alignment horizontal="left" vertical="center" wrapText="1"/>
    </xf>
    <xf numFmtId="0" fontId="20" fillId="0" borderId="11" xfId="0" applyFont="1" applyBorder="1" applyAlignment="1">
      <alignment horizontal="center" vertical="center" wrapText="1"/>
    </xf>
    <xf numFmtId="3" fontId="24" fillId="0" borderId="0" xfId="0" applyNumberFormat="1" applyFont="1" applyBorder="1" applyAlignment="1">
      <alignment horizontal="center" vertical="center"/>
    </xf>
    <xf numFmtId="3" fontId="8" fillId="0" borderId="0" xfId="0" applyNumberFormat="1" applyFont="1" applyBorder="1" applyAlignment="1">
      <alignment horizontal="left" vertical="center"/>
    </xf>
    <xf numFmtId="0" fontId="0" fillId="0" borderId="0" xfId="0" applyBorder="1"/>
    <xf numFmtId="3" fontId="9" fillId="0" borderId="0" xfId="1" applyNumberFormat="1" applyFont="1" applyFill="1" applyAlignment="1">
      <alignment horizontal="left" vertical="top" wrapText="1" indent="1"/>
    </xf>
    <xf numFmtId="0" fontId="9" fillId="0" borderId="0" xfId="1" applyFont="1" applyAlignment="1">
      <alignment horizontal="left" vertical="top" wrapText="1" indent="1"/>
    </xf>
    <xf numFmtId="0" fontId="7" fillId="0" borderId="0" xfId="0" applyFont="1" applyAlignment="1">
      <alignment horizontal="left" vertical="top" wrapText="1"/>
    </xf>
    <xf numFmtId="0" fontId="7" fillId="0" borderId="0" xfId="0" applyFont="1" applyAlignment="1">
      <alignment horizontal="right" vertical="top" wrapText="1"/>
    </xf>
    <xf numFmtId="0" fontId="8" fillId="0" borderId="0" xfId="1" applyFont="1" applyFill="1" applyAlignment="1">
      <alignment horizontal="left" vertical="top"/>
    </xf>
    <xf numFmtId="0" fontId="8" fillId="0" borderId="0" xfId="0" applyFont="1" applyFill="1" applyAlignment="1">
      <alignment horizontal="left" vertical="top"/>
    </xf>
    <xf numFmtId="0" fontId="9" fillId="0" borderId="0" xfId="0" applyFont="1"/>
    <xf numFmtId="0" fontId="9" fillId="0" borderId="0" xfId="0" applyFont="1" applyFill="1" applyAlignment="1">
      <alignment horizontal="left"/>
    </xf>
    <xf numFmtId="3" fontId="0" fillId="0" borderId="0" xfId="0" applyNumberFormat="1" applyAlignment="1">
      <alignment horizontal="right" vertical="center" indent="1"/>
    </xf>
    <xf numFmtId="165" fontId="18" fillId="0" borderId="0" xfId="0" applyNumberFormat="1" applyFont="1" applyAlignment="1">
      <alignment horizontal="right" vertical="top" indent="1"/>
    </xf>
    <xf numFmtId="165" fontId="0" fillId="0" borderId="0" xfId="0" applyNumberFormat="1"/>
    <xf numFmtId="3" fontId="8" fillId="0" borderId="14" xfId="0" applyNumberFormat="1" applyFont="1" applyBorder="1" applyAlignment="1">
      <alignment horizontal="center" vertical="center" wrapText="1"/>
    </xf>
    <xf numFmtId="1" fontId="8" fillId="0" borderId="5" xfId="0" applyNumberFormat="1" applyFont="1" applyBorder="1" applyAlignment="1">
      <alignment horizontal="right" vertical="center" wrapText="1" indent="3"/>
    </xf>
    <xf numFmtId="1" fontId="9" fillId="2" borderId="5" xfId="0" applyNumberFormat="1" applyFont="1" applyFill="1" applyBorder="1" applyAlignment="1">
      <alignment horizontal="right" vertical="center" wrapText="1" indent="3"/>
    </xf>
    <xf numFmtId="1" fontId="9" fillId="0" borderId="5" xfId="0" applyNumberFormat="1" applyFont="1" applyFill="1" applyBorder="1" applyAlignment="1">
      <alignment horizontal="right" vertical="center" indent="3"/>
    </xf>
    <xf numFmtId="1" fontId="9" fillId="2" borderId="5" xfId="0" applyNumberFormat="1" applyFont="1" applyFill="1" applyBorder="1" applyAlignment="1">
      <alignment horizontal="right" vertical="center" indent="3"/>
    </xf>
    <xf numFmtId="1" fontId="9" fillId="0" borderId="9" xfId="0" applyNumberFormat="1" applyFont="1" applyFill="1" applyBorder="1" applyAlignment="1">
      <alignment horizontal="right" vertical="center" indent="3"/>
    </xf>
    <xf numFmtId="165" fontId="8" fillId="0" borderId="8" xfId="0" applyNumberFormat="1" applyFont="1" applyBorder="1" applyAlignment="1">
      <alignment horizontal="right" vertical="center" wrapText="1" indent="3"/>
    </xf>
    <xf numFmtId="165" fontId="9" fillId="2" borderId="0" xfId="0" applyNumberFormat="1" applyFont="1" applyFill="1" applyBorder="1" applyAlignment="1">
      <alignment horizontal="right" vertical="center" wrapText="1" indent="3"/>
    </xf>
    <xf numFmtId="165" fontId="9" fillId="0" borderId="6" xfId="0" applyNumberFormat="1" applyFont="1" applyFill="1" applyBorder="1" applyAlignment="1">
      <alignment horizontal="right" vertical="center" indent="3"/>
    </xf>
    <xf numFmtId="3" fontId="8" fillId="0" borderId="4" xfId="0" applyNumberFormat="1" applyFont="1" applyBorder="1" applyAlignment="1">
      <alignment horizontal="center" vertical="center" wrapText="1"/>
    </xf>
    <xf numFmtId="165" fontId="8" fillId="0" borderId="0" xfId="0" applyNumberFormat="1" applyFont="1" applyBorder="1" applyAlignment="1">
      <alignment horizontal="right" vertical="center" wrapText="1" indent="3"/>
    </xf>
    <xf numFmtId="3" fontId="9" fillId="0" borderId="9" xfId="0" applyNumberFormat="1" applyFont="1" applyFill="1" applyBorder="1" applyAlignment="1">
      <alignment horizontal="right" vertical="center" indent="3"/>
    </xf>
    <xf numFmtId="165" fontId="9" fillId="0" borderId="0" xfId="0" applyNumberFormat="1" applyFont="1" applyBorder="1" applyAlignment="1">
      <alignment horizontal="right" vertical="center" wrapText="1" indent="3"/>
    </xf>
    <xf numFmtId="165" fontId="9" fillId="0" borderId="6" xfId="0" applyNumberFormat="1" applyFont="1" applyBorder="1" applyAlignment="1">
      <alignment horizontal="right" vertical="center" wrapText="1" indent="3"/>
    </xf>
    <xf numFmtId="3" fontId="13" fillId="0" borderId="4" xfId="0" applyNumberFormat="1" applyFont="1" applyBorder="1" applyAlignment="1">
      <alignment horizontal="center" vertical="center" wrapText="1"/>
    </xf>
    <xf numFmtId="0" fontId="9" fillId="0" borderId="0" xfId="1"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top" wrapText="1"/>
    </xf>
    <xf numFmtId="0" fontId="21" fillId="0" borderId="5" xfId="0" applyFont="1" applyBorder="1" applyAlignment="1">
      <alignment horizontal="left" vertical="center" wrapText="1" indent="1"/>
    </xf>
    <xf numFmtId="0" fontId="0" fillId="0" borderId="0" xfId="0" applyAlignment="1">
      <alignment horizontal="left" vertical="top" wrapText="1"/>
    </xf>
    <xf numFmtId="0" fontId="0" fillId="0" borderId="0" xfId="0" applyAlignment="1">
      <alignment wrapText="1"/>
    </xf>
    <xf numFmtId="3" fontId="9" fillId="0" borderId="0" xfId="1" applyNumberFormat="1" applyFont="1" applyFill="1" applyBorder="1" applyAlignment="1">
      <alignment horizontal="left" wrapText="1"/>
    </xf>
    <xf numFmtId="0" fontId="1" fillId="0" borderId="0" xfId="0" applyFont="1" applyFill="1" applyAlignment="1">
      <alignment horizontal="right" indent="1"/>
    </xf>
    <xf numFmtId="0" fontId="38" fillId="0" borderId="0" xfId="0" applyFont="1" applyFill="1" applyAlignment="1">
      <alignment horizontal="left" vertical="top" indent="1"/>
    </xf>
    <xf numFmtId="3" fontId="38" fillId="0" borderId="0" xfId="1" applyNumberFormat="1" applyFont="1" applyFill="1" applyBorder="1" applyAlignment="1">
      <alignment horizontal="left" vertical="top" wrapText="1"/>
    </xf>
    <xf numFmtId="0" fontId="28" fillId="0" borderId="0" xfId="0" applyFont="1" applyAlignment="1">
      <alignment vertical="center" wrapText="1"/>
    </xf>
    <xf numFmtId="3" fontId="8"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3" fontId="9" fillId="0" borderId="0" xfId="1" applyNumberFormat="1" applyFont="1" applyFill="1" applyAlignment="1">
      <alignment horizontal="left" vertical="top" wrapText="1"/>
    </xf>
    <xf numFmtId="0" fontId="9" fillId="0" borderId="0" xfId="1" applyFont="1" applyFill="1" applyAlignment="1">
      <alignment horizontal="left" vertical="top" wrapText="1"/>
    </xf>
    <xf numFmtId="3" fontId="28" fillId="0" borderId="0" xfId="0" applyNumberFormat="1" applyFont="1" applyFill="1" applyAlignment="1">
      <alignment horizontal="left" wrapText="1"/>
    </xf>
    <xf numFmtId="0" fontId="29" fillId="0" borderId="0" xfId="0" applyFont="1" applyFill="1" applyAlignment="1">
      <alignment horizontal="left" wrapText="1"/>
    </xf>
    <xf numFmtId="0" fontId="29" fillId="0" borderId="0" xfId="0" applyFont="1" applyAlignment="1">
      <alignment horizontal="left" wrapText="1"/>
    </xf>
    <xf numFmtId="0" fontId="21" fillId="0" borderId="0" xfId="0" applyFont="1" applyAlignment="1">
      <alignment horizontal="left" wrapText="1"/>
    </xf>
    <xf numFmtId="0" fontId="8"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3" fontId="9" fillId="0" borderId="0" xfId="1" applyNumberFormat="1" applyFont="1" applyFill="1" applyAlignment="1">
      <alignment horizontal="left" vertical="top" wrapText="1" indent="1"/>
    </xf>
    <xf numFmtId="0" fontId="9" fillId="0" borderId="0" xfId="1" applyFont="1" applyAlignment="1">
      <alignment horizontal="left" vertical="top" wrapText="1" indent="1"/>
    </xf>
    <xf numFmtId="0" fontId="9" fillId="0" borderId="0" xfId="1" quotePrefix="1" applyFont="1" applyAlignment="1">
      <alignment horizontal="left" wrapText="1"/>
    </xf>
    <xf numFmtId="0" fontId="9" fillId="0" borderId="0" xfId="1" quotePrefix="1" applyFont="1" applyAlignment="1">
      <alignment horizontal="left"/>
    </xf>
    <xf numFmtId="0" fontId="3" fillId="0" borderId="10" xfId="0" applyFont="1" applyFill="1" applyBorder="1" applyAlignment="1">
      <alignment horizontal="left" vertical="center" wrapText="1" indent="1"/>
    </xf>
    <xf numFmtId="0" fontId="0" fillId="0" borderId="11" xfId="0" applyBorder="1" applyAlignment="1">
      <alignment horizontal="left" vertical="center" wrapText="1" indent="1"/>
    </xf>
    <xf numFmtId="3" fontId="9" fillId="0" borderId="0" xfId="1" quotePrefix="1" applyNumberFormat="1" applyFont="1" applyFill="1" applyAlignment="1">
      <alignment horizontal="left" vertical="top" wrapText="1"/>
    </xf>
    <xf numFmtId="3" fontId="13" fillId="0" borderId="0" xfId="0" applyNumberFormat="1" applyFont="1" applyBorder="1" applyAlignment="1">
      <alignment horizontal="left" vertical="center" wrapText="1"/>
    </xf>
    <xf numFmtId="0" fontId="26" fillId="0" borderId="0" xfId="0" applyFont="1" applyBorder="1" applyAlignment="1">
      <alignment horizontal="left" vertical="center" wrapText="1"/>
    </xf>
    <xf numFmtId="0" fontId="26" fillId="0" borderId="0" xfId="0" applyFont="1" applyAlignment="1">
      <alignment vertical="center" wrapText="1"/>
    </xf>
    <xf numFmtId="3" fontId="5" fillId="0" borderId="0" xfId="0" applyNumberFormat="1"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3" fontId="9" fillId="0" borderId="0" xfId="1" applyNumberFormat="1" applyFont="1" applyFill="1" applyBorder="1" applyAlignment="1">
      <alignment horizontal="left" wrapText="1"/>
    </xf>
    <xf numFmtId="0" fontId="0" fillId="0" borderId="0" xfId="0" applyAlignment="1">
      <alignment horizontal="left" wrapText="1"/>
    </xf>
    <xf numFmtId="3" fontId="38" fillId="0" borderId="0" xfId="1" applyNumberFormat="1" applyFont="1" applyFill="1" applyBorder="1" applyAlignment="1">
      <alignment horizontal="left" vertical="top" wrapText="1"/>
    </xf>
    <xf numFmtId="3" fontId="9" fillId="0" borderId="0" xfId="0" applyNumberFormat="1" applyFont="1" applyBorder="1" applyAlignment="1">
      <alignment horizontal="left" vertical="top" wrapText="1"/>
    </xf>
    <xf numFmtId="0" fontId="0" fillId="0" borderId="0" xfId="0" applyAlignment="1">
      <alignment horizontal="left" vertical="top"/>
    </xf>
    <xf numFmtId="3" fontId="13" fillId="0" borderId="6" xfId="0" applyNumberFormat="1" applyFont="1" applyBorder="1" applyAlignment="1">
      <alignment horizontal="left" vertical="center" wrapText="1"/>
    </xf>
    <xf numFmtId="0" fontId="0" fillId="0" borderId="6" xfId="0" applyBorder="1" applyAlignment="1">
      <alignment horizontal="left" vertical="center" wrapText="1"/>
    </xf>
    <xf numFmtId="0" fontId="0" fillId="0" borderId="0" xfId="0" applyBorder="1" applyAlignment="1">
      <alignment horizontal="left" vertical="center" wrapText="1"/>
    </xf>
    <xf numFmtId="3" fontId="18" fillId="0" borderId="0" xfId="0" applyNumberFormat="1" applyFont="1" applyAlignment="1">
      <alignment horizontal="left" vertical="top" wrapText="1"/>
    </xf>
    <xf numFmtId="0" fontId="18" fillId="0" borderId="0" xfId="0" applyFont="1" applyBorder="1" applyAlignment="1">
      <alignment horizontal="left" vertical="top" wrapText="1"/>
    </xf>
    <xf numFmtId="0" fontId="0" fillId="0" borderId="0" xfId="0" applyAlignment="1"/>
    <xf numFmtId="0" fontId="0" fillId="0" borderId="0" xfId="0" applyAlignment="1">
      <alignment vertical="center" wrapText="1"/>
    </xf>
    <xf numFmtId="0" fontId="28" fillId="0" borderId="0" xfId="0" applyFont="1" applyAlignment="1">
      <alignment vertical="center" wrapText="1"/>
    </xf>
    <xf numFmtId="0" fontId="28" fillId="0" borderId="0" xfId="0" applyFont="1" applyAlignment="1">
      <alignment vertical="center"/>
    </xf>
    <xf numFmtId="0" fontId="14" fillId="0" borderId="6" xfId="0" applyFont="1" applyBorder="1" applyAlignment="1">
      <alignment horizontal="left" vertical="center" wrapText="1"/>
    </xf>
    <xf numFmtId="0" fontId="0" fillId="0" borderId="6" xfId="0" applyBorder="1" applyAlignment="1">
      <alignment wrapText="1"/>
    </xf>
    <xf numFmtId="0" fontId="20" fillId="0" borderId="14" xfId="0" applyFont="1" applyBorder="1" applyAlignment="1">
      <alignment horizontal="center" vertical="center" wrapText="1"/>
    </xf>
    <xf numFmtId="0" fontId="33" fillId="0" borderId="4" xfId="0" applyFont="1" applyBorder="1" applyAlignment="1">
      <alignment horizontal="center" vertical="center"/>
    </xf>
    <xf numFmtId="0" fontId="0" fillId="0" borderId="15" xfId="0" applyBorder="1" applyAlignment="1">
      <alignment horizontal="center" vertical="center"/>
    </xf>
    <xf numFmtId="0" fontId="20" fillId="0" borderId="16" xfId="0" applyFont="1" applyBorder="1" applyAlignment="1">
      <alignment horizontal="left" vertical="center" wrapText="1" indent="1"/>
    </xf>
    <xf numFmtId="0" fontId="33" fillId="0" borderId="2" xfId="0" applyFont="1" applyBorder="1" applyAlignment="1">
      <alignment horizontal="left" vertical="center" indent="1"/>
    </xf>
    <xf numFmtId="0" fontId="0" fillId="0" borderId="4" xfId="0" applyBorder="1" applyAlignment="1">
      <alignment horizontal="center" vertical="center"/>
    </xf>
    <xf numFmtId="3" fontId="30" fillId="3" borderId="6" xfId="0" applyNumberFormat="1" applyFont="1" applyFill="1" applyBorder="1" applyAlignment="1">
      <alignment horizontal="left" vertical="center" wrapText="1"/>
    </xf>
    <xf numFmtId="0" fontId="31" fillId="0" borderId="6" xfId="0" applyFont="1" applyBorder="1" applyAlignment="1">
      <alignment horizontal="left" vertical="center" wrapText="1"/>
    </xf>
    <xf numFmtId="3" fontId="13" fillId="0" borderId="0" xfId="0" applyNumberFormat="1" applyFont="1" applyAlignment="1">
      <alignment horizontal="left" vertical="center" wrapText="1"/>
    </xf>
    <xf numFmtId="0" fontId="32" fillId="0" borderId="0" xfId="0" applyFont="1" applyAlignment="1">
      <alignment horizontal="left" vertical="center" wrapText="1"/>
    </xf>
    <xf numFmtId="3" fontId="6" fillId="0" borderId="0" xfId="0" applyNumberFormat="1" applyFont="1" applyAlignment="1">
      <alignment horizontal="left" vertical="top" wrapText="1"/>
    </xf>
    <xf numFmtId="3" fontId="2" fillId="0" borderId="0" xfId="0" applyNumberFormat="1" applyFont="1" applyAlignment="1">
      <alignment horizontal="left" vertical="top" wrapText="1"/>
    </xf>
    <xf numFmtId="3" fontId="11" fillId="0" borderId="0" xfId="0" applyNumberFormat="1" applyFont="1" applyFill="1" applyAlignment="1">
      <alignment horizontal="left" vertical="center" wrapText="1"/>
    </xf>
    <xf numFmtId="0" fontId="32" fillId="0" borderId="0" xfId="0" applyFont="1" applyFill="1" applyAlignment="1">
      <alignment horizontal="left" vertical="center" wrapText="1"/>
    </xf>
    <xf numFmtId="3" fontId="11" fillId="0" borderId="0" xfId="0" applyNumberFormat="1" applyFont="1" applyAlignment="1">
      <alignment horizontal="left" vertical="center" wrapText="1"/>
    </xf>
    <xf numFmtId="0" fontId="7" fillId="0" borderId="0" xfId="0" applyFont="1" applyAlignment="1">
      <alignment vertical="top" wrapText="1"/>
    </xf>
    <xf numFmtId="0" fontId="0" fillId="0" borderId="0" xfId="0" applyAlignment="1">
      <alignment vertical="top" wrapText="1"/>
    </xf>
    <xf numFmtId="0" fontId="38" fillId="0" borderId="0" xfId="0" applyFont="1" applyAlignment="1">
      <alignment vertical="top" wrapText="1"/>
    </xf>
  </cellXfs>
  <cellStyles count="10">
    <cellStyle name="Hiperligação" xfId="1" builtinId="8"/>
    <cellStyle name="Normal" xfId="0" builtinId="0"/>
    <cellStyle name="Normal 2" xfId="2" xr:uid="{00000000-0005-0000-0000-000002000000}"/>
    <cellStyle name="Normal 3" xfId="3" xr:uid="{00000000-0005-0000-0000-000003000000}"/>
    <cellStyle name="Normal 54" xfId="4" xr:uid="{00000000-0005-0000-0000-000004000000}"/>
    <cellStyle name="ss15" xfId="5" xr:uid="{00000000-0005-0000-0000-000005000000}"/>
    <cellStyle name="ss16" xfId="6" xr:uid="{00000000-0005-0000-0000-000006000000}"/>
    <cellStyle name="ss17" xfId="7" xr:uid="{00000000-0005-0000-0000-000007000000}"/>
    <cellStyle name="ss22" xfId="8" xr:uid="{00000000-0005-0000-0000-000008000000}"/>
    <cellStyle name="ss23" xfId="9" xr:uid="{00000000-0005-0000-0000-000009000000}"/>
  </cellStyles>
  <dxfs count="0"/>
  <tableStyles count="0" defaultTableStyle="TableStyleMedium2" defaultPivotStyle="PivotStyleLight16"/>
  <colors>
    <mruColors>
      <color rgb="FF993300"/>
      <color rgb="FFFF3300"/>
      <color rgb="FF4D4D4D"/>
      <color rgb="FFC86260"/>
      <color rgb="FFD27E7C"/>
      <color rgb="FFFF9900"/>
      <color rgb="FFCC6600"/>
      <color rgb="FFCC3300"/>
      <color rgb="FF995100"/>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75000"/>
              </a:schemeClr>
            </a:solidFill>
            <a:ln w="25400">
              <a:noFill/>
            </a:ln>
          </c:spPr>
          <c:invertIfNegative val="0"/>
          <c:cat>
            <c:numRef>
              <c:f>'Table 1'!$B$5:$B$24</c:f>
              <c:numCache>
                <c:formatCode>#,##0</c:formatCode>
                <c:ptCount val="20"/>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39</c:v>
                </c:pt>
                <c:pt idx="17">
                  <c:v>40</c:v>
                </c:pt>
                <c:pt idx="18">
                  <c:v>43</c:v>
                </c:pt>
                <c:pt idx="19">
                  <c:v>47</c:v>
                </c:pt>
              </c:numCache>
            </c:numRef>
          </c:cat>
          <c:val>
            <c:numRef>
              <c:f>'Table 1'!$D$5:$D$24</c:f>
              <c:numCache>
                <c:formatCode>0.0</c:formatCode>
                <c:ptCount val="20"/>
                <c:pt idx="0">
                  <c:v>7.1633237822349569</c:v>
                </c:pt>
                <c:pt idx="1">
                  <c:v>13.180515759312319</c:v>
                </c:pt>
                <c:pt idx="2">
                  <c:v>12.320916905444127</c:v>
                </c:pt>
                <c:pt idx="3">
                  <c:v>21.776504297994272</c:v>
                </c:pt>
                <c:pt idx="4">
                  <c:v>11.74785100286533</c:v>
                </c:pt>
                <c:pt idx="5">
                  <c:v>7.4498567335243555</c:v>
                </c:pt>
                <c:pt idx="6">
                  <c:v>3.151862464183381</c:v>
                </c:pt>
                <c:pt idx="7">
                  <c:v>4.2979942693409736</c:v>
                </c:pt>
                <c:pt idx="8">
                  <c:v>4.0114613180515759</c:v>
                </c:pt>
                <c:pt idx="9">
                  <c:v>2.5787965616045847</c:v>
                </c:pt>
                <c:pt idx="10">
                  <c:v>2.5787965616045847</c:v>
                </c:pt>
                <c:pt idx="11">
                  <c:v>1.4326647564469914</c:v>
                </c:pt>
                <c:pt idx="12">
                  <c:v>1.4326647564469914</c:v>
                </c:pt>
                <c:pt idx="13">
                  <c:v>2.005730659025788</c:v>
                </c:pt>
                <c:pt idx="14">
                  <c:v>0.8595988538681949</c:v>
                </c:pt>
                <c:pt idx="15">
                  <c:v>1.1461318051575931</c:v>
                </c:pt>
                <c:pt idx="16">
                  <c:v>1.4326647564469914</c:v>
                </c:pt>
                <c:pt idx="17">
                  <c:v>0.8595988538681949</c:v>
                </c:pt>
                <c:pt idx="18">
                  <c:v>0.28653295128939826</c:v>
                </c:pt>
                <c:pt idx="19">
                  <c:v>0.28653295128939826</c:v>
                </c:pt>
              </c:numCache>
            </c:numRef>
          </c:val>
          <c:extLst>
            <c:ext xmlns:c16="http://schemas.microsoft.com/office/drawing/2014/chart" uri="{C3380CC4-5D6E-409C-BE32-E72D297353CC}">
              <c16:uniqueId val="{00000000-D47A-40C4-B322-8B246F880DD5}"/>
            </c:ext>
          </c:extLst>
        </c:ser>
        <c:dLbls>
          <c:showLegendKey val="0"/>
          <c:showVal val="0"/>
          <c:showCatName val="0"/>
          <c:showSerName val="0"/>
          <c:showPercent val="0"/>
          <c:showBubbleSize val="0"/>
        </c:dLbls>
        <c:gapWidth val="50"/>
        <c:axId val="157337600"/>
        <c:axId val="157631040"/>
      </c:barChart>
      <c:catAx>
        <c:axId val="157337600"/>
        <c:scaling>
          <c:orientation val="minMax"/>
        </c:scaling>
        <c:delete val="0"/>
        <c:axPos val="b"/>
        <c:numFmt formatCode="#,##0" sourceLinked="1"/>
        <c:majorTickMark val="none"/>
        <c:minorTickMark val="none"/>
        <c:tickLblPos val="nextTo"/>
        <c:txPr>
          <a:bodyPr rot="0" vert="horz"/>
          <a:lstStyle/>
          <a:p>
            <a:pPr>
              <a:defRPr/>
            </a:pPr>
            <a:endParaRPr lang="pt-PT"/>
          </a:p>
        </c:txPr>
        <c:crossAx val="157631040"/>
        <c:crosses val="autoZero"/>
        <c:auto val="1"/>
        <c:lblAlgn val="ctr"/>
        <c:lblOffset val="100"/>
        <c:noMultiLvlLbl val="0"/>
      </c:catAx>
      <c:valAx>
        <c:axId val="157631040"/>
        <c:scaling>
          <c:orientation val="minMax"/>
        </c:scaling>
        <c:delete val="0"/>
        <c:axPos val="l"/>
        <c:majorGridlines>
          <c:spPr>
            <a:ln w="15875">
              <a:solidFill>
                <a:schemeClr val="bg1"/>
              </a:solidFill>
            </a:ln>
          </c:spPr>
        </c:majorGridlines>
        <c:numFmt formatCode="#,##0" sourceLinked="0"/>
        <c:majorTickMark val="out"/>
        <c:minorTickMark val="none"/>
        <c:tickLblPos val="nextTo"/>
        <c:spPr>
          <a:ln>
            <a:noFill/>
          </a:ln>
        </c:spPr>
        <c:crossAx val="157337600"/>
        <c:crosses val="autoZero"/>
        <c:crossBetween val="between"/>
      </c:valAx>
      <c:spPr>
        <a:noFill/>
        <a:ln w="25400">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1"/>
          <c:order val="0"/>
          <c:spPr>
            <a:ln w="19050">
              <a:solidFill>
                <a:schemeClr val="accent1">
                  <a:lumMod val="75000"/>
                </a:schemeClr>
              </a:solidFill>
            </a:ln>
          </c:spPr>
          <c:dPt>
            <c:idx val="0"/>
            <c:bubble3D val="0"/>
            <c:spPr>
              <a:solidFill>
                <a:schemeClr val="accent1">
                  <a:lumMod val="60000"/>
                  <a:lumOff val="40000"/>
                </a:schemeClr>
              </a:solidFill>
              <a:ln w="19050">
                <a:noFill/>
              </a:ln>
            </c:spPr>
            <c:extLst>
              <c:ext xmlns:c16="http://schemas.microsoft.com/office/drawing/2014/chart" uri="{C3380CC4-5D6E-409C-BE32-E72D297353CC}">
                <c16:uniqueId val="{00000001-2A4A-4D51-82EE-70D9E538915A}"/>
              </c:ext>
            </c:extLst>
          </c:dPt>
          <c:dPt>
            <c:idx val="1"/>
            <c:bubble3D val="0"/>
            <c:spPr>
              <a:solidFill>
                <a:schemeClr val="accent2">
                  <a:lumMod val="60000"/>
                  <a:lumOff val="40000"/>
                </a:schemeClr>
              </a:solidFill>
              <a:ln w="19050">
                <a:noFill/>
              </a:ln>
            </c:spPr>
            <c:extLst>
              <c:ext xmlns:c16="http://schemas.microsoft.com/office/drawing/2014/chart" uri="{C3380CC4-5D6E-409C-BE32-E72D297353CC}">
                <c16:uniqueId val="{00000003-2A4A-4D51-82EE-70D9E538915A}"/>
              </c:ext>
            </c:extLst>
          </c:dPt>
          <c:dPt>
            <c:idx val="2"/>
            <c:bubble3D val="0"/>
            <c:spPr>
              <a:solidFill>
                <a:schemeClr val="accent2">
                  <a:lumMod val="40000"/>
                  <a:lumOff val="60000"/>
                </a:schemeClr>
              </a:solidFill>
              <a:ln w="19050">
                <a:noFill/>
              </a:ln>
            </c:spPr>
            <c:extLst>
              <c:ext xmlns:c16="http://schemas.microsoft.com/office/drawing/2014/chart" uri="{C3380CC4-5D6E-409C-BE32-E72D297353CC}">
                <c16:uniqueId val="{00000005-2A4A-4D51-82EE-70D9E538915A}"/>
              </c:ext>
            </c:extLst>
          </c:dPt>
          <c:dPt>
            <c:idx val="3"/>
            <c:bubble3D val="0"/>
            <c:spPr>
              <a:solidFill>
                <a:schemeClr val="accent2">
                  <a:lumMod val="20000"/>
                  <a:lumOff val="80000"/>
                </a:schemeClr>
              </a:solidFill>
              <a:ln w="19050">
                <a:noFill/>
              </a:ln>
            </c:spPr>
            <c:extLst>
              <c:ext xmlns:c16="http://schemas.microsoft.com/office/drawing/2014/chart" uri="{C3380CC4-5D6E-409C-BE32-E72D297353CC}">
                <c16:uniqueId val="{00000007-2A4A-4D51-82EE-70D9E538915A}"/>
              </c:ext>
            </c:extLst>
          </c:dPt>
          <c:dPt>
            <c:idx val="4"/>
            <c:bubble3D val="0"/>
            <c:spPr>
              <a:solidFill>
                <a:schemeClr val="bg1"/>
              </a:solidFill>
              <a:ln w="19050">
                <a:noFill/>
              </a:ln>
            </c:spPr>
            <c:extLst>
              <c:ext xmlns:c16="http://schemas.microsoft.com/office/drawing/2014/chart" uri="{C3380CC4-5D6E-409C-BE32-E72D297353CC}">
                <c16:uniqueId val="{00000009-2A4A-4D51-82EE-70D9E538915A}"/>
              </c:ext>
            </c:extLst>
          </c:dPt>
          <c:dLbls>
            <c:dLbl>
              <c:idx val="0"/>
              <c:tx>
                <c:rich>
                  <a:bodyPr/>
                  <a:lstStyle/>
                  <a:p>
                    <a:r>
                      <a:rPr lang="en-US"/>
                      <a:t>Single</a:t>
                    </a:r>
                  </a:p>
                  <a:p>
                    <a:r>
                      <a:rPr lang="en-US">
                        <a:solidFill>
                          <a:schemeClr val="tx1">
                            <a:lumMod val="50000"/>
                            <a:lumOff val="50000"/>
                          </a:schemeClr>
                        </a:solidFill>
                      </a:rPr>
                      <a:t>Solteiro</a:t>
                    </a:r>
                    <a:r>
                      <a:rPr lang="en-US"/>
                      <a:t> 
82%</a:t>
                    </a:r>
                  </a:p>
                </c:rich>
              </c:tx>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A4A-4D51-82EE-70D9E538915A}"/>
                </c:ext>
              </c:extLst>
            </c:dLbl>
            <c:dLbl>
              <c:idx val="1"/>
              <c:layout>
                <c:manualLayout>
                  <c:x val="-3.6467236467236465E-2"/>
                  <c:y val="5.4166666666666669E-2"/>
                </c:manualLayout>
              </c:layout>
              <c:tx>
                <c:rich>
                  <a:bodyPr/>
                  <a:lstStyle/>
                  <a:p>
                    <a:r>
                      <a:rPr lang="en-US"/>
                      <a:t>Married
</a:t>
                    </a:r>
                    <a:r>
                      <a:rPr lang="en-US">
                        <a:solidFill>
                          <a:schemeClr val="tx1">
                            <a:lumMod val="50000"/>
                            <a:lumOff val="50000"/>
                          </a:schemeClr>
                        </a:solidFill>
                      </a:rPr>
                      <a:t>Casado</a:t>
                    </a:r>
                    <a:r>
                      <a:rPr lang="en-US"/>
                      <a:t>
11%</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A4A-4D51-82EE-70D9E538915A}"/>
                </c:ext>
              </c:extLst>
            </c:dLbl>
            <c:dLbl>
              <c:idx val="2"/>
              <c:layout>
                <c:manualLayout>
                  <c:x val="-6.8376068376068425E-2"/>
                  <c:y val="2.9166666666666667E-2"/>
                </c:manualLayout>
              </c:layout>
              <c:tx>
                <c:rich>
                  <a:bodyPr/>
                  <a:lstStyle/>
                  <a:p>
                    <a:r>
                      <a:rPr lang="en-US"/>
                      <a:t>De facto union
</a:t>
                    </a:r>
                    <a:r>
                      <a:rPr lang="en-US">
                        <a:solidFill>
                          <a:schemeClr val="tx1">
                            <a:lumMod val="50000"/>
                            <a:lumOff val="50000"/>
                          </a:schemeClr>
                        </a:solidFill>
                      </a:rPr>
                      <a:t>União de facto</a:t>
                    </a:r>
                    <a:r>
                      <a:rPr lang="en-US"/>
                      <a:t>
6%</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A4A-4D51-82EE-70D9E538915A}"/>
                </c:ext>
              </c:extLst>
            </c:dLbl>
            <c:dLbl>
              <c:idx val="3"/>
              <c:layout>
                <c:manualLayout>
                  <c:x val="0.16410256410256419"/>
                  <c:y val="0"/>
                </c:manualLayout>
              </c:layout>
              <c:tx>
                <c:rich>
                  <a:bodyPr/>
                  <a:lstStyle/>
                  <a:p>
                    <a:r>
                      <a:rPr lang="en-US"/>
                      <a:t>Divorced </a:t>
                    </a:r>
                  </a:p>
                  <a:p>
                    <a:r>
                      <a:rPr lang="en-US">
                        <a:solidFill>
                          <a:schemeClr val="tx1">
                            <a:lumMod val="50000"/>
                            <a:lumOff val="50000"/>
                          </a:schemeClr>
                        </a:solidFill>
                      </a:rPr>
                      <a:t>Divorciado</a:t>
                    </a:r>
                    <a:r>
                      <a:rPr lang="en-US"/>
                      <a:t>
1%</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A4A-4D51-82EE-70D9E538915A}"/>
                </c:ext>
              </c:extLst>
            </c:dLbl>
            <c:dLbl>
              <c:idx val="4"/>
              <c:layout>
                <c:manualLayout>
                  <c:x val="0.11168091168091168"/>
                  <c:y val="2.6340691878662056E-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A4A-4D51-82EE-70D9E538915A}"/>
                </c:ext>
              </c:extLst>
            </c:dLbl>
            <c:spPr>
              <a:noFill/>
              <a:ln>
                <a:noFill/>
              </a:ln>
              <a:effectLst/>
            </c:spPr>
            <c:dLblPos val="outEnd"/>
            <c:showLegendKey val="0"/>
            <c:showVal val="0"/>
            <c:showCatName val="1"/>
            <c:showSerName val="0"/>
            <c:showPercent val="1"/>
            <c:showBubbleSize val="0"/>
            <c:showLeaderLines val="1"/>
            <c:extLst>
              <c:ext xmlns:c15="http://schemas.microsoft.com/office/drawing/2012/chart" uri="{CE6537A1-D6FC-4f65-9D91-7224C49458BB}"/>
            </c:extLst>
          </c:dLbls>
          <c:cat>
            <c:strRef>
              <c:f>'Table 2'!$B$5:$B$8</c:f>
              <c:strCache>
                <c:ptCount val="4"/>
                <c:pt idx="0">
                  <c:v>Single
Solteiro </c:v>
                </c:pt>
                <c:pt idx="1">
                  <c:v>Married
Casado</c:v>
                </c:pt>
                <c:pt idx="2">
                  <c:v>De facto union
União de facto</c:v>
                </c:pt>
                <c:pt idx="3">
                  <c:v>Divorced
Divorciado</c:v>
                </c:pt>
              </c:strCache>
            </c:strRef>
          </c:cat>
          <c:val>
            <c:numRef>
              <c:f>'Table 2'!$C$5:$C$8</c:f>
              <c:numCache>
                <c:formatCode>#,##0</c:formatCode>
                <c:ptCount val="4"/>
                <c:pt idx="0">
                  <c:v>283</c:v>
                </c:pt>
                <c:pt idx="1">
                  <c:v>38</c:v>
                </c:pt>
                <c:pt idx="2">
                  <c:v>22</c:v>
                </c:pt>
                <c:pt idx="3">
                  <c:v>3</c:v>
                </c:pt>
              </c:numCache>
            </c:numRef>
          </c:val>
          <c:extLst>
            <c:ext xmlns:c16="http://schemas.microsoft.com/office/drawing/2014/chart" uri="{C3380CC4-5D6E-409C-BE32-E72D297353CC}">
              <c16:uniqueId val="{0000000A-2A4A-4D51-82EE-70D9E538915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1"/>
          <c:order val="0"/>
          <c:spPr>
            <a:ln w="19050">
              <a:solidFill>
                <a:schemeClr val="accent1">
                  <a:lumMod val="75000"/>
                </a:schemeClr>
              </a:solidFill>
            </a:ln>
          </c:spPr>
          <c:dPt>
            <c:idx val="0"/>
            <c:bubble3D val="0"/>
            <c:spPr>
              <a:solidFill>
                <a:schemeClr val="accent1">
                  <a:lumMod val="60000"/>
                  <a:lumOff val="40000"/>
                </a:schemeClr>
              </a:solidFill>
              <a:ln w="19050">
                <a:noFill/>
              </a:ln>
            </c:spPr>
            <c:extLst>
              <c:ext xmlns:c16="http://schemas.microsoft.com/office/drawing/2014/chart" uri="{C3380CC4-5D6E-409C-BE32-E72D297353CC}">
                <c16:uniqueId val="{00000001-219F-43DF-9095-BB8E300701CB}"/>
              </c:ext>
            </c:extLst>
          </c:dPt>
          <c:dPt>
            <c:idx val="1"/>
            <c:bubble3D val="0"/>
            <c:spPr>
              <a:solidFill>
                <a:schemeClr val="accent2">
                  <a:lumMod val="60000"/>
                  <a:lumOff val="40000"/>
                </a:schemeClr>
              </a:solidFill>
              <a:ln w="19050">
                <a:noFill/>
              </a:ln>
            </c:spPr>
            <c:extLst>
              <c:ext xmlns:c16="http://schemas.microsoft.com/office/drawing/2014/chart" uri="{C3380CC4-5D6E-409C-BE32-E72D297353CC}">
                <c16:uniqueId val="{00000003-219F-43DF-9095-BB8E300701CB}"/>
              </c:ext>
            </c:extLst>
          </c:dPt>
          <c:dPt>
            <c:idx val="2"/>
            <c:bubble3D val="0"/>
            <c:spPr>
              <a:solidFill>
                <a:schemeClr val="accent2">
                  <a:lumMod val="40000"/>
                  <a:lumOff val="60000"/>
                </a:schemeClr>
              </a:solidFill>
              <a:ln w="19050">
                <a:noFill/>
              </a:ln>
            </c:spPr>
            <c:extLst>
              <c:ext xmlns:c16="http://schemas.microsoft.com/office/drawing/2014/chart" uri="{C3380CC4-5D6E-409C-BE32-E72D297353CC}">
                <c16:uniqueId val="{00000005-219F-43DF-9095-BB8E300701CB}"/>
              </c:ext>
            </c:extLst>
          </c:dPt>
          <c:dPt>
            <c:idx val="3"/>
            <c:bubble3D val="0"/>
            <c:spPr>
              <a:solidFill>
                <a:schemeClr val="accent2">
                  <a:lumMod val="20000"/>
                  <a:lumOff val="80000"/>
                </a:schemeClr>
              </a:solidFill>
              <a:ln w="19050">
                <a:noFill/>
              </a:ln>
            </c:spPr>
            <c:extLst>
              <c:ext xmlns:c16="http://schemas.microsoft.com/office/drawing/2014/chart" uri="{C3380CC4-5D6E-409C-BE32-E72D297353CC}">
                <c16:uniqueId val="{00000007-219F-43DF-9095-BB8E300701CB}"/>
              </c:ext>
            </c:extLst>
          </c:dPt>
          <c:dPt>
            <c:idx val="4"/>
            <c:bubble3D val="0"/>
            <c:spPr>
              <a:solidFill>
                <a:schemeClr val="bg1"/>
              </a:solidFill>
              <a:ln w="19050">
                <a:noFill/>
              </a:ln>
            </c:spPr>
            <c:extLst>
              <c:ext xmlns:c16="http://schemas.microsoft.com/office/drawing/2014/chart" uri="{C3380CC4-5D6E-409C-BE32-E72D297353CC}">
                <c16:uniqueId val="{00000009-219F-43DF-9095-BB8E300701CB}"/>
              </c:ext>
            </c:extLst>
          </c:dPt>
          <c:dLbls>
            <c:dLbl>
              <c:idx val="0"/>
              <c:tx>
                <c:rich>
                  <a:bodyPr/>
                  <a:lstStyle/>
                  <a:p>
                    <a:r>
                      <a:rPr lang="en-US"/>
                      <a:t>Single</a:t>
                    </a:r>
                  </a:p>
                  <a:p>
                    <a:r>
                      <a:rPr lang="en-US">
                        <a:solidFill>
                          <a:schemeClr val="tx1">
                            <a:lumMod val="50000"/>
                            <a:lumOff val="50000"/>
                          </a:schemeClr>
                        </a:solidFill>
                      </a:rPr>
                      <a:t>Solteiro</a:t>
                    </a:r>
                    <a:r>
                      <a:rPr lang="en-US"/>
                      <a:t> 
82%</a:t>
                    </a:r>
                  </a:p>
                </c:rich>
              </c:tx>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19F-43DF-9095-BB8E300701CB}"/>
                </c:ext>
              </c:extLst>
            </c:dLbl>
            <c:dLbl>
              <c:idx val="1"/>
              <c:layout>
                <c:manualLayout>
                  <c:x val="-3.6467236467236465E-2"/>
                  <c:y val="5.4166666666666669E-2"/>
                </c:manualLayout>
              </c:layout>
              <c:tx>
                <c:rich>
                  <a:bodyPr/>
                  <a:lstStyle/>
                  <a:p>
                    <a:r>
                      <a:rPr lang="en-US"/>
                      <a:t>Married
</a:t>
                    </a:r>
                    <a:r>
                      <a:rPr lang="en-US">
                        <a:solidFill>
                          <a:schemeClr val="tx1">
                            <a:lumMod val="50000"/>
                            <a:lumOff val="50000"/>
                          </a:schemeClr>
                        </a:solidFill>
                      </a:rPr>
                      <a:t>Casado</a:t>
                    </a:r>
                    <a:r>
                      <a:rPr lang="en-US"/>
                      <a:t>
11%</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19F-43DF-9095-BB8E300701CB}"/>
                </c:ext>
              </c:extLst>
            </c:dLbl>
            <c:dLbl>
              <c:idx val="2"/>
              <c:layout>
                <c:manualLayout>
                  <c:x val="-6.8376068376068425E-2"/>
                  <c:y val="2.9166666666666667E-2"/>
                </c:manualLayout>
              </c:layout>
              <c:tx>
                <c:rich>
                  <a:bodyPr/>
                  <a:lstStyle/>
                  <a:p>
                    <a:r>
                      <a:rPr lang="en-US"/>
                      <a:t>De facto union
</a:t>
                    </a:r>
                    <a:r>
                      <a:rPr lang="en-US">
                        <a:solidFill>
                          <a:schemeClr val="tx1">
                            <a:lumMod val="50000"/>
                            <a:lumOff val="50000"/>
                          </a:schemeClr>
                        </a:solidFill>
                      </a:rPr>
                      <a:t>União de facto</a:t>
                    </a:r>
                    <a:r>
                      <a:rPr lang="en-US"/>
                      <a:t>
6%</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19F-43DF-9095-BB8E300701CB}"/>
                </c:ext>
              </c:extLst>
            </c:dLbl>
            <c:dLbl>
              <c:idx val="3"/>
              <c:layout>
                <c:manualLayout>
                  <c:x val="0.16410256410256419"/>
                  <c:y val="0"/>
                </c:manualLayout>
              </c:layout>
              <c:tx>
                <c:rich>
                  <a:bodyPr/>
                  <a:lstStyle/>
                  <a:p>
                    <a:r>
                      <a:rPr lang="en-US"/>
                      <a:t>Divorced </a:t>
                    </a:r>
                  </a:p>
                  <a:p>
                    <a:r>
                      <a:rPr lang="en-US">
                        <a:solidFill>
                          <a:schemeClr val="tx1">
                            <a:lumMod val="50000"/>
                            <a:lumOff val="50000"/>
                          </a:schemeClr>
                        </a:solidFill>
                      </a:rPr>
                      <a:t>Divorciado</a:t>
                    </a:r>
                    <a:r>
                      <a:rPr lang="en-US"/>
                      <a:t>
1%</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19F-43DF-9095-BB8E300701CB}"/>
                </c:ext>
              </c:extLst>
            </c:dLbl>
            <c:dLbl>
              <c:idx val="4"/>
              <c:layout>
                <c:manualLayout>
                  <c:x val="0.11168091168091168"/>
                  <c:y val="2.6340691878662056E-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19F-43DF-9095-BB8E300701CB}"/>
                </c:ext>
              </c:extLst>
            </c:dLbl>
            <c:spPr>
              <a:noFill/>
              <a:ln>
                <a:noFill/>
              </a:ln>
              <a:effectLst/>
            </c:spPr>
            <c:dLblPos val="outEnd"/>
            <c:showLegendKey val="0"/>
            <c:showVal val="0"/>
            <c:showCatName val="1"/>
            <c:showSerName val="0"/>
            <c:showPercent val="1"/>
            <c:showBubbleSize val="0"/>
            <c:showLeaderLines val="1"/>
            <c:extLst>
              <c:ext xmlns:c15="http://schemas.microsoft.com/office/drawing/2012/chart" uri="{CE6537A1-D6FC-4f65-9D91-7224C49458BB}"/>
            </c:extLst>
          </c:dLbls>
          <c:cat>
            <c:strRef>
              <c:f>'Table 2'!$B$5:$B$8</c:f>
              <c:strCache>
                <c:ptCount val="4"/>
                <c:pt idx="0">
                  <c:v>Single
Solteiro </c:v>
                </c:pt>
                <c:pt idx="1">
                  <c:v>Married
Casado</c:v>
                </c:pt>
                <c:pt idx="2">
                  <c:v>De facto union
União de facto</c:v>
                </c:pt>
                <c:pt idx="3">
                  <c:v>Divorced
Divorciado</c:v>
                </c:pt>
              </c:strCache>
            </c:strRef>
          </c:cat>
          <c:val>
            <c:numRef>
              <c:f>'Table 2'!$C$5:$C$8</c:f>
              <c:numCache>
                <c:formatCode>#,##0</c:formatCode>
                <c:ptCount val="4"/>
                <c:pt idx="0">
                  <c:v>283</c:v>
                </c:pt>
                <c:pt idx="1">
                  <c:v>38</c:v>
                </c:pt>
                <c:pt idx="2">
                  <c:v>22</c:v>
                </c:pt>
                <c:pt idx="3">
                  <c:v>3</c:v>
                </c:pt>
              </c:numCache>
            </c:numRef>
          </c:val>
          <c:extLst>
            <c:ext xmlns:c16="http://schemas.microsoft.com/office/drawing/2014/chart" uri="{C3380CC4-5D6E-409C-BE32-E72D297353CC}">
              <c16:uniqueId val="{0000000A-219F-43DF-9095-BB8E300701C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lumMod val="75000"/>
              </a:schemeClr>
            </a:solidFill>
          </c:spPr>
          <c:invertIfNegative val="0"/>
          <c:cat>
            <c:numRef>
              <c:f>'Table 3'!$B$5:$B$24</c:f>
              <c:numCache>
                <c:formatCode>0</c:formatCode>
                <c:ptCount val="20"/>
                <c:pt idx="0">
                  <c:v>2013</c:v>
                </c:pt>
                <c:pt idx="1">
                  <c:v>2012</c:v>
                </c:pt>
                <c:pt idx="2">
                  <c:v>2011</c:v>
                </c:pt>
                <c:pt idx="3">
                  <c:v>2010</c:v>
                </c:pt>
                <c:pt idx="4">
                  <c:v>2009</c:v>
                </c:pt>
                <c:pt idx="5">
                  <c:v>2008</c:v>
                </c:pt>
                <c:pt idx="6">
                  <c:v>2007</c:v>
                </c:pt>
                <c:pt idx="7">
                  <c:v>2006</c:v>
                </c:pt>
                <c:pt idx="8">
                  <c:v>2005</c:v>
                </c:pt>
                <c:pt idx="9">
                  <c:v>2004</c:v>
                </c:pt>
                <c:pt idx="10">
                  <c:v>2003</c:v>
                </c:pt>
                <c:pt idx="11">
                  <c:v>2002</c:v>
                </c:pt>
                <c:pt idx="12">
                  <c:v>2001</c:v>
                </c:pt>
                <c:pt idx="13">
                  <c:v>2000</c:v>
                </c:pt>
                <c:pt idx="14">
                  <c:v>1999</c:v>
                </c:pt>
                <c:pt idx="15">
                  <c:v>1998</c:v>
                </c:pt>
                <c:pt idx="16">
                  <c:v>1997</c:v>
                </c:pt>
                <c:pt idx="17">
                  <c:v>1996</c:v>
                </c:pt>
                <c:pt idx="18">
                  <c:v>1995</c:v>
                </c:pt>
                <c:pt idx="19">
                  <c:v>1983</c:v>
                </c:pt>
              </c:numCache>
            </c:numRef>
          </c:cat>
          <c:val>
            <c:numRef>
              <c:f>'Table 3'!$D$5:$D$24</c:f>
              <c:numCache>
                <c:formatCode>0.0</c:formatCode>
                <c:ptCount val="20"/>
                <c:pt idx="0">
                  <c:v>16.86046511627907</c:v>
                </c:pt>
                <c:pt idx="1">
                  <c:v>20.348837209302324</c:v>
                </c:pt>
                <c:pt idx="2">
                  <c:v>16.569767441860463</c:v>
                </c:pt>
                <c:pt idx="3">
                  <c:v>19.186046511627907</c:v>
                </c:pt>
                <c:pt idx="4">
                  <c:v>5.5232558139534884</c:v>
                </c:pt>
                <c:pt idx="5">
                  <c:v>4.3604651162790695</c:v>
                </c:pt>
                <c:pt idx="6">
                  <c:v>3.4883720930232558</c:v>
                </c:pt>
                <c:pt idx="7">
                  <c:v>2.3255813953488373</c:v>
                </c:pt>
                <c:pt idx="8">
                  <c:v>3.4883720930232558</c:v>
                </c:pt>
                <c:pt idx="9">
                  <c:v>1.7441860465116279</c:v>
                </c:pt>
                <c:pt idx="10">
                  <c:v>0.87209302325581395</c:v>
                </c:pt>
                <c:pt idx="11">
                  <c:v>0.58139534883720934</c:v>
                </c:pt>
                <c:pt idx="12">
                  <c:v>1.4534883720930232</c:v>
                </c:pt>
                <c:pt idx="13">
                  <c:v>0.87209302325581395</c:v>
                </c:pt>
                <c:pt idx="14">
                  <c:v>0.58139534883720934</c:v>
                </c:pt>
                <c:pt idx="15">
                  <c:v>0.58139534883720934</c:v>
                </c:pt>
                <c:pt idx="16">
                  <c:v>0.29069767441860467</c:v>
                </c:pt>
                <c:pt idx="17">
                  <c:v>0.29069767441860467</c:v>
                </c:pt>
                <c:pt idx="18">
                  <c:v>0.29069767441860467</c:v>
                </c:pt>
                <c:pt idx="19">
                  <c:v>0.29069767441860467</c:v>
                </c:pt>
              </c:numCache>
            </c:numRef>
          </c:val>
          <c:extLst>
            <c:ext xmlns:c16="http://schemas.microsoft.com/office/drawing/2014/chart" uri="{C3380CC4-5D6E-409C-BE32-E72D297353CC}">
              <c16:uniqueId val="{00000000-E1BF-42C8-BAF9-367001C79C9A}"/>
            </c:ext>
          </c:extLst>
        </c:ser>
        <c:dLbls>
          <c:showLegendKey val="0"/>
          <c:showVal val="0"/>
          <c:showCatName val="0"/>
          <c:showSerName val="0"/>
          <c:showPercent val="0"/>
          <c:showBubbleSize val="0"/>
        </c:dLbls>
        <c:gapWidth val="50"/>
        <c:axId val="157335552"/>
        <c:axId val="157635648"/>
      </c:barChart>
      <c:catAx>
        <c:axId val="157335552"/>
        <c:scaling>
          <c:orientation val="minMax"/>
        </c:scaling>
        <c:delete val="0"/>
        <c:axPos val="b"/>
        <c:numFmt formatCode="0" sourceLinked="1"/>
        <c:majorTickMark val="none"/>
        <c:minorTickMark val="none"/>
        <c:tickLblPos val="nextTo"/>
        <c:txPr>
          <a:bodyPr rot="-5400000" vert="horz"/>
          <a:lstStyle/>
          <a:p>
            <a:pPr>
              <a:defRPr/>
            </a:pPr>
            <a:endParaRPr lang="pt-PT"/>
          </a:p>
        </c:txPr>
        <c:crossAx val="157635648"/>
        <c:crosses val="autoZero"/>
        <c:auto val="1"/>
        <c:lblAlgn val="ctr"/>
        <c:lblOffset val="100"/>
        <c:noMultiLvlLbl val="0"/>
      </c:catAx>
      <c:valAx>
        <c:axId val="157635648"/>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157335552"/>
        <c:crosses val="autoZero"/>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'Table 4'!$B$5:$B$10</c:f>
              <c:strCache>
                <c:ptCount val="6"/>
                <c:pt idx="0">
                  <c:v>Recruitment agency (UK)
Agência empregadora (Reino Unido)</c:v>
                </c:pt>
                <c:pt idx="1">
                  <c:v>Recruitment agency (Portugal)
Agência empregadora (Portugal)</c:v>
                </c:pt>
                <c:pt idx="2">
                  <c:v>Direct approach to the employer
Abordagem direta ao empregador</c:v>
                </c:pt>
                <c:pt idx="3">
                  <c:v>Direct recruitment by the hospital
Recrutamento direto do hospital</c:v>
                </c:pt>
                <c:pt idx="4">
                  <c:v>Network of friends / acquaintances / family
Rede de amigos / conhecidos / família</c:v>
                </c:pt>
                <c:pt idx="5">
                  <c:v>Other
Outro</c:v>
                </c:pt>
              </c:strCache>
            </c:strRef>
          </c:cat>
          <c:val>
            <c:numRef>
              <c:f>'Table 4'!$D$5:$D$10</c:f>
              <c:numCache>
                <c:formatCode>#\ ##0.0</c:formatCode>
                <c:ptCount val="6"/>
                <c:pt idx="0">
                  <c:v>50.143266475644701</c:v>
                </c:pt>
                <c:pt idx="1">
                  <c:v>32.378223495702009</c:v>
                </c:pt>
                <c:pt idx="2">
                  <c:v>7.1633237822349569</c:v>
                </c:pt>
                <c:pt idx="3">
                  <c:v>6.0171919770773634</c:v>
                </c:pt>
                <c:pt idx="4">
                  <c:v>2.2922636103151861</c:v>
                </c:pt>
                <c:pt idx="5">
                  <c:v>2.005730659025788</c:v>
                </c:pt>
              </c:numCache>
            </c:numRef>
          </c:val>
          <c:extLst>
            <c:ext xmlns:c16="http://schemas.microsoft.com/office/drawing/2014/chart" uri="{C3380CC4-5D6E-409C-BE32-E72D297353CC}">
              <c16:uniqueId val="{00000000-09E5-4345-8A1D-66650BFFB02A}"/>
            </c:ext>
          </c:extLst>
        </c:ser>
        <c:dLbls>
          <c:showLegendKey val="0"/>
          <c:showVal val="0"/>
          <c:showCatName val="0"/>
          <c:showSerName val="0"/>
          <c:showPercent val="0"/>
          <c:showBubbleSize val="0"/>
        </c:dLbls>
        <c:gapWidth val="50"/>
        <c:axId val="156676096"/>
        <c:axId val="157636800"/>
      </c:barChart>
      <c:valAx>
        <c:axId val="157636800"/>
        <c:scaling>
          <c:orientation val="minMax"/>
        </c:scaling>
        <c:delete val="0"/>
        <c:axPos val="b"/>
        <c:majorGridlines>
          <c:spPr>
            <a:ln w="15875">
              <a:solidFill>
                <a:schemeClr val="bg1"/>
              </a:solidFill>
            </a:ln>
          </c:spPr>
        </c:majorGridlines>
        <c:numFmt formatCode="#,##0" sourceLinked="0"/>
        <c:majorTickMark val="out"/>
        <c:minorTickMark val="none"/>
        <c:tickLblPos val="nextTo"/>
        <c:spPr>
          <a:ln>
            <a:noFill/>
          </a:ln>
        </c:spPr>
        <c:crossAx val="156676096"/>
        <c:crosses val="max"/>
        <c:crossBetween val="between"/>
      </c:valAx>
      <c:catAx>
        <c:axId val="156676096"/>
        <c:scaling>
          <c:orientation val="maxMin"/>
        </c:scaling>
        <c:delete val="0"/>
        <c:axPos val="l"/>
        <c:numFmt formatCode="General" sourceLinked="0"/>
        <c:majorTickMark val="none"/>
        <c:minorTickMark val="none"/>
        <c:tickLblPos val="nextTo"/>
        <c:crossAx val="157636800"/>
        <c:crosses val="autoZero"/>
        <c:auto val="1"/>
        <c:lblAlgn val="ctr"/>
        <c:lblOffset val="100"/>
        <c:noMultiLvlLbl val="0"/>
      </c:cat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'Chart 5'!$F$49</c:f>
              <c:strCache>
                <c:ptCount val="1"/>
                <c:pt idx="0">
                  <c:v>Portugal</c:v>
                </c:pt>
              </c:strCache>
            </c:strRef>
          </c:tx>
          <c:spPr>
            <a:solidFill>
              <a:schemeClr val="accent1">
                <a:lumMod val="75000"/>
              </a:schemeClr>
            </a:solidFill>
          </c:spPr>
          <c:invertIfNegative val="0"/>
          <c:dPt>
            <c:idx val="5"/>
            <c:invertIfNegative val="0"/>
            <c:bubble3D val="0"/>
            <c:extLst>
              <c:ext xmlns:c16="http://schemas.microsoft.com/office/drawing/2014/chart" uri="{C3380CC4-5D6E-409C-BE32-E72D297353CC}">
                <c16:uniqueId val="{00000000-AE66-453B-BE45-184A25CB7048}"/>
              </c:ext>
            </c:extLst>
          </c:dPt>
          <c:dLbls>
            <c:delete val="1"/>
          </c:dLbls>
          <c:cat>
            <c:strRef>
              <c:f>'Chart 5'!$B$50:$B$59</c:f>
              <c:strCache>
                <c:ptCount val="10"/>
                <c:pt idx="0">
                  <c:v>General ward
Enfermaria</c:v>
                </c:pt>
                <c:pt idx="1">
                  <c:v>Emergency nursing
Urgência / emergência</c:v>
                </c:pt>
                <c:pt idx="2">
                  <c:v>Intensive and critical care
Cuidados intensivos</c:v>
                </c:pt>
                <c:pt idx="3">
                  <c:v>Perioperative nursing
Bloco operatório</c:v>
                </c:pt>
                <c:pt idx="4">
                  <c:v>Community health nursing
Comunidade</c:v>
                </c:pt>
                <c:pt idx="5">
                  <c:v>Psychiatric and mental health
Saúde mental</c:v>
                </c:pt>
                <c:pt idx="6">
                  <c:v>Maternal-child nursing
Saúde materno-infantil</c:v>
                </c:pt>
                <c:pt idx="7">
                  <c:v>Pediatric nursing
Pediatria</c:v>
                </c:pt>
                <c:pt idx="8">
                  <c:v>Unemployed
Desempregado</c:v>
                </c:pt>
                <c:pt idx="9">
                  <c:v>Looking for first job
À procura de primeiro emprego</c:v>
                </c:pt>
              </c:strCache>
            </c:strRef>
          </c:cat>
          <c:val>
            <c:numRef>
              <c:f>'Chart 5'!$F$50:$F$59</c:f>
              <c:numCache>
                <c:formatCode>0.0</c:formatCode>
                <c:ptCount val="10"/>
                <c:pt idx="0">
                  <c:v>-12.874251497005988</c:v>
                </c:pt>
                <c:pt idx="1">
                  <c:v>-3.293413173652695</c:v>
                </c:pt>
                <c:pt idx="2">
                  <c:v>-4.4910179640718564</c:v>
                </c:pt>
                <c:pt idx="3">
                  <c:v>-2.3952095808383236</c:v>
                </c:pt>
                <c:pt idx="4">
                  <c:v>-8.9820359281437128</c:v>
                </c:pt>
                <c:pt idx="5">
                  <c:v>-1.1976047904191618</c:v>
                </c:pt>
                <c:pt idx="6">
                  <c:v>-0.5988023952095809</c:v>
                </c:pt>
                <c:pt idx="7">
                  <c:v>-0.5988023952095809</c:v>
                </c:pt>
                <c:pt idx="8">
                  <c:v>-15.868263473053892</c:v>
                </c:pt>
                <c:pt idx="9">
                  <c:v>-49.700598802395206</c:v>
                </c:pt>
              </c:numCache>
            </c:numRef>
          </c:val>
          <c:extLst>
            <c:ext xmlns:c16="http://schemas.microsoft.com/office/drawing/2014/chart" uri="{C3380CC4-5D6E-409C-BE32-E72D297353CC}">
              <c16:uniqueId val="{00000001-AE66-453B-BE45-184A25CB7048}"/>
            </c:ext>
          </c:extLst>
        </c:ser>
        <c:ser>
          <c:idx val="1"/>
          <c:order val="1"/>
          <c:tx>
            <c:strRef>
              <c:f>'Chart 5'!$G$49</c:f>
              <c:strCache>
                <c:ptCount val="1"/>
                <c:pt idx="0">
                  <c:v>UK
Reino Unido</c:v>
                </c:pt>
              </c:strCache>
            </c:strRef>
          </c:tx>
          <c:invertIfNegative val="0"/>
          <c:dLbls>
            <c:delete val="1"/>
          </c:dLbls>
          <c:cat>
            <c:strRef>
              <c:f>'Chart 5'!$B$50:$B$59</c:f>
              <c:strCache>
                <c:ptCount val="10"/>
                <c:pt idx="0">
                  <c:v>General ward
Enfermaria</c:v>
                </c:pt>
                <c:pt idx="1">
                  <c:v>Emergency nursing
Urgência / emergência</c:v>
                </c:pt>
                <c:pt idx="2">
                  <c:v>Intensive and critical care
Cuidados intensivos</c:v>
                </c:pt>
                <c:pt idx="3">
                  <c:v>Perioperative nursing
Bloco operatório</c:v>
                </c:pt>
                <c:pt idx="4">
                  <c:v>Community health nursing
Comunidade</c:v>
                </c:pt>
                <c:pt idx="5">
                  <c:v>Psychiatric and mental health
Saúde mental</c:v>
                </c:pt>
                <c:pt idx="6">
                  <c:v>Maternal-child nursing
Saúde materno-infantil</c:v>
                </c:pt>
                <c:pt idx="7">
                  <c:v>Pediatric nursing
Pediatria</c:v>
                </c:pt>
                <c:pt idx="8">
                  <c:v>Unemployed
Desempregado</c:v>
                </c:pt>
                <c:pt idx="9">
                  <c:v>Looking for first job
À procura de primeiro emprego</c:v>
                </c:pt>
              </c:strCache>
            </c:strRef>
          </c:cat>
          <c:val>
            <c:numRef>
              <c:f>'Chart 5'!$G$50:$G$59</c:f>
              <c:numCache>
                <c:formatCode>0.0</c:formatCode>
                <c:ptCount val="10"/>
                <c:pt idx="0">
                  <c:v>52.148997134670481</c:v>
                </c:pt>
                <c:pt idx="1">
                  <c:v>16.332378223495702</c:v>
                </c:pt>
                <c:pt idx="2">
                  <c:v>11.461318051575931</c:v>
                </c:pt>
                <c:pt idx="3">
                  <c:v>10.028653295128938</c:v>
                </c:pt>
                <c:pt idx="4">
                  <c:v>4.2979942693409736</c:v>
                </c:pt>
                <c:pt idx="5">
                  <c:v>3.7249283667621778</c:v>
                </c:pt>
                <c:pt idx="6">
                  <c:v>1.1461318051575931</c:v>
                </c:pt>
                <c:pt idx="7">
                  <c:v>0.8595988538681949</c:v>
                </c:pt>
                <c:pt idx="8">
                  <c:v>0</c:v>
                </c:pt>
                <c:pt idx="9">
                  <c:v>0</c:v>
                </c:pt>
              </c:numCache>
            </c:numRef>
          </c:val>
          <c:extLst>
            <c:ext xmlns:c16="http://schemas.microsoft.com/office/drawing/2014/chart" uri="{C3380CC4-5D6E-409C-BE32-E72D297353CC}">
              <c16:uniqueId val="{00000002-AE66-453B-BE45-184A25CB7048}"/>
            </c:ext>
          </c:extLst>
        </c:ser>
        <c:dLbls>
          <c:showLegendKey val="0"/>
          <c:showVal val="1"/>
          <c:showCatName val="0"/>
          <c:showSerName val="0"/>
          <c:showPercent val="0"/>
          <c:showBubbleSize val="0"/>
        </c:dLbls>
        <c:gapWidth val="50"/>
        <c:overlap val="100"/>
        <c:axId val="158259200"/>
        <c:axId val="158048256"/>
      </c:barChart>
      <c:catAx>
        <c:axId val="158259200"/>
        <c:scaling>
          <c:orientation val="maxMin"/>
        </c:scaling>
        <c:delete val="0"/>
        <c:axPos val="l"/>
        <c:numFmt formatCode="General" sourceLinked="1"/>
        <c:majorTickMark val="none"/>
        <c:minorTickMark val="none"/>
        <c:tickLblPos val="low"/>
        <c:crossAx val="158048256"/>
        <c:crosses val="autoZero"/>
        <c:auto val="1"/>
        <c:lblAlgn val="ctr"/>
        <c:lblOffset val="100"/>
        <c:noMultiLvlLbl val="0"/>
      </c:catAx>
      <c:valAx>
        <c:axId val="158048256"/>
        <c:scaling>
          <c:orientation val="minMax"/>
        </c:scaling>
        <c:delete val="0"/>
        <c:axPos val="b"/>
        <c:majorGridlines>
          <c:spPr>
            <a:ln w="15875">
              <a:solidFill>
                <a:schemeClr val="bg1"/>
              </a:solidFill>
            </a:ln>
          </c:spPr>
        </c:majorGridlines>
        <c:numFmt formatCode="#,##0;#,##0" sourceLinked="0"/>
        <c:majorTickMark val="none"/>
        <c:minorTickMark val="none"/>
        <c:tickLblPos val="nextTo"/>
        <c:crossAx val="158259200"/>
        <c:crosses val="max"/>
        <c:crossBetween val="between"/>
      </c:valAx>
      <c:spPr>
        <a:noFill/>
        <a:ln w="25400">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lumMod val="75000"/>
                </a:schemeClr>
              </a:solidFill>
            </c:spPr>
            <c:extLst>
              <c:ext xmlns:c16="http://schemas.microsoft.com/office/drawing/2014/chart" uri="{C3380CC4-5D6E-409C-BE32-E72D297353CC}">
                <c16:uniqueId val="{00000001-E169-410E-A757-1469EBE59683}"/>
              </c:ext>
            </c:extLst>
          </c:dPt>
          <c:dPt>
            <c:idx val="1"/>
            <c:bubble3D val="0"/>
            <c:spPr>
              <a:solidFill>
                <a:schemeClr val="accent1">
                  <a:lumMod val="60000"/>
                  <a:lumOff val="40000"/>
                </a:schemeClr>
              </a:solidFill>
            </c:spPr>
            <c:extLst>
              <c:ext xmlns:c16="http://schemas.microsoft.com/office/drawing/2014/chart" uri="{C3380CC4-5D6E-409C-BE32-E72D297353CC}">
                <c16:uniqueId val="{00000003-E169-410E-A757-1469EBE59683}"/>
              </c:ext>
            </c:extLst>
          </c:dPt>
          <c:dPt>
            <c:idx val="2"/>
            <c:bubble3D val="0"/>
            <c:spPr>
              <a:solidFill>
                <a:schemeClr val="accent2">
                  <a:lumMod val="60000"/>
                  <a:lumOff val="40000"/>
                </a:schemeClr>
              </a:solidFill>
            </c:spPr>
            <c:extLst>
              <c:ext xmlns:c16="http://schemas.microsoft.com/office/drawing/2014/chart" uri="{C3380CC4-5D6E-409C-BE32-E72D297353CC}">
                <c16:uniqueId val="{00000005-E169-410E-A757-1469EBE59683}"/>
              </c:ext>
            </c:extLst>
          </c:dPt>
          <c:dLbls>
            <c:dLbl>
              <c:idx val="0"/>
              <c:tx>
                <c:rich>
                  <a:bodyPr/>
                  <a:lstStyle/>
                  <a:p>
                    <a:r>
                      <a:rPr lang="en-US"/>
                      <a:t>Yes, to pursue professional career
</a:t>
                    </a:r>
                    <a:r>
                      <a:rPr lang="en-US" baseline="0">
                        <a:solidFill>
                          <a:schemeClr val="tx1">
                            <a:lumMod val="50000"/>
                            <a:lumOff val="50000"/>
                          </a:schemeClr>
                        </a:solidFill>
                      </a:rPr>
                      <a:t>Sim, para prosseguir a carreira profissional</a:t>
                    </a:r>
                    <a:r>
                      <a:rPr lang="en-US"/>
                      <a:t>
43%</a:t>
                    </a:r>
                  </a:p>
                </c:rich>
              </c:tx>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169-410E-A757-1469EBE59683}"/>
                </c:ext>
              </c:extLst>
            </c:dLbl>
            <c:dLbl>
              <c:idx val="1"/>
              <c:tx>
                <c:rich>
                  <a:bodyPr/>
                  <a:lstStyle/>
                  <a:p>
                    <a:r>
                      <a:rPr lang="en-US"/>
                      <a:t>Yes, when I retire
</a:t>
                    </a:r>
                    <a:r>
                      <a:rPr lang="en-US" baseline="0">
                        <a:solidFill>
                          <a:schemeClr val="tx1">
                            <a:lumMod val="50000"/>
                            <a:lumOff val="50000"/>
                          </a:schemeClr>
                        </a:solidFill>
                      </a:rPr>
                      <a:t>Sim, quando me reformar</a:t>
                    </a:r>
                    <a:r>
                      <a:rPr lang="en-US"/>
                      <a:t>
33%</a:t>
                    </a:r>
                  </a:p>
                </c:rich>
              </c:tx>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169-410E-A757-1469EBE59683}"/>
                </c:ext>
              </c:extLst>
            </c:dLbl>
            <c:dLbl>
              <c:idx val="2"/>
              <c:tx>
                <c:rich>
                  <a:bodyPr/>
                  <a:lstStyle/>
                  <a:p>
                    <a:r>
                      <a:rPr lang="en-US"/>
                      <a:t>No
</a:t>
                    </a:r>
                    <a:r>
                      <a:rPr lang="en-US" baseline="0">
                        <a:solidFill>
                          <a:schemeClr val="tx1">
                            <a:lumMod val="50000"/>
                            <a:lumOff val="50000"/>
                          </a:schemeClr>
                        </a:solidFill>
                      </a:rPr>
                      <a:t>Não</a:t>
                    </a:r>
                    <a:r>
                      <a:rPr lang="en-US"/>
                      <a:t>
24%</a:t>
                    </a:r>
                  </a:p>
                </c:rich>
              </c:tx>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169-410E-A757-1469EBE59683}"/>
                </c:ext>
              </c:extLst>
            </c:dLbl>
            <c:spPr>
              <a:noFill/>
              <a:ln>
                <a:noFill/>
              </a:ln>
              <a:effectLst/>
            </c:spPr>
            <c:dLblPos val="outEnd"/>
            <c:showLegendKey val="0"/>
            <c:showVal val="0"/>
            <c:showCatName val="1"/>
            <c:showSerName val="0"/>
            <c:showPercent val="1"/>
            <c:showBubbleSize val="0"/>
            <c:showLeaderLines val="1"/>
            <c:extLst>
              <c:ext xmlns:c15="http://schemas.microsoft.com/office/drawing/2012/chart" uri="{CE6537A1-D6FC-4f65-9D91-7224C49458BB}"/>
            </c:extLst>
          </c:dLbls>
          <c:cat>
            <c:strRef>
              <c:f>'Table 6'!$B$5:$B$7</c:f>
              <c:strCache>
                <c:ptCount val="3"/>
                <c:pt idx="0">
                  <c:v>Yes, to pursue professional career
Sim, para prosseguir a carreira profissional</c:v>
                </c:pt>
                <c:pt idx="1">
                  <c:v>Yes, when I retire
Sim, quando me reformar</c:v>
                </c:pt>
                <c:pt idx="2">
                  <c:v>No
Não</c:v>
                </c:pt>
              </c:strCache>
            </c:strRef>
          </c:cat>
          <c:val>
            <c:numRef>
              <c:f>'Table 6'!$C$5:$C$7</c:f>
              <c:numCache>
                <c:formatCode>#,##0</c:formatCode>
                <c:ptCount val="3"/>
                <c:pt idx="0">
                  <c:v>159</c:v>
                </c:pt>
                <c:pt idx="1">
                  <c:v>122</c:v>
                </c:pt>
                <c:pt idx="2">
                  <c:v>86</c:v>
                </c:pt>
              </c:numCache>
            </c:numRef>
          </c:val>
          <c:extLst>
            <c:ext xmlns:c16="http://schemas.microsoft.com/office/drawing/2014/chart" uri="{C3380CC4-5D6E-409C-BE32-E72D297353CC}">
              <c16:uniqueId val="{00000006-E169-410E-A757-1469EBE59683}"/>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16</xdr:col>
      <xdr:colOff>438150</xdr:colOff>
      <xdr:row>3</xdr:row>
      <xdr:rowOff>180975</xdr:rowOff>
    </xdr:from>
    <xdr:to>
      <xdr:col>17</xdr:col>
      <xdr:colOff>9525</xdr:colOff>
      <xdr:row>3</xdr:row>
      <xdr:rowOff>333375</xdr:rowOff>
    </xdr:to>
    <xdr:pic>
      <xdr:nvPicPr>
        <xdr:cNvPr id="1051" name="Picture 1" descr="http://www.pordata.pt/Site/img/empty_16x16.png">
          <a:extLst>
            <a:ext uri="{FF2B5EF4-FFF2-40B4-BE49-F238E27FC236}">
              <a16:creationId xmlns:a16="http://schemas.microsoft.com/office/drawing/2014/main" id="{00000000-0008-0000-0500-00001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7</xdr:row>
      <xdr:rowOff>0</xdr:rowOff>
    </xdr:from>
    <xdr:to>
      <xdr:col>14</xdr:col>
      <xdr:colOff>152400</xdr:colOff>
      <xdr:row>7</xdr:row>
      <xdr:rowOff>152400</xdr:rowOff>
    </xdr:to>
    <xdr:pic>
      <xdr:nvPicPr>
        <xdr:cNvPr id="1053" name="Picture 3" descr="http://www.pordata.pt/Site/img/empty_16x16.png">
          <a:extLst>
            <a:ext uri="{FF2B5EF4-FFF2-40B4-BE49-F238E27FC236}">
              <a16:creationId xmlns:a16="http://schemas.microsoft.com/office/drawing/2014/main" id="{00000000-0008-0000-0500-00001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8</xdr:row>
      <xdr:rowOff>0</xdr:rowOff>
    </xdr:from>
    <xdr:to>
      <xdr:col>14</xdr:col>
      <xdr:colOff>152400</xdr:colOff>
      <xdr:row>8</xdr:row>
      <xdr:rowOff>152400</xdr:rowOff>
    </xdr:to>
    <xdr:pic>
      <xdr:nvPicPr>
        <xdr:cNvPr id="1054" name="Picture 4" descr="http://www.pordata.pt/Site/img/empty_16x16.png">
          <a:extLst>
            <a:ext uri="{FF2B5EF4-FFF2-40B4-BE49-F238E27FC236}">
              <a16:creationId xmlns:a16="http://schemas.microsoft.com/office/drawing/2014/main" id="{00000000-0008-0000-0500-00001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9</xdr:row>
      <xdr:rowOff>0</xdr:rowOff>
    </xdr:from>
    <xdr:to>
      <xdr:col>14</xdr:col>
      <xdr:colOff>152400</xdr:colOff>
      <xdr:row>9</xdr:row>
      <xdr:rowOff>152400</xdr:rowOff>
    </xdr:to>
    <xdr:pic>
      <xdr:nvPicPr>
        <xdr:cNvPr id="1055" name="Picture 5" descr="http://www.pordata.pt/Site/img/empty_16x16.png">
          <a:extLst>
            <a:ext uri="{FF2B5EF4-FFF2-40B4-BE49-F238E27FC236}">
              <a16:creationId xmlns:a16="http://schemas.microsoft.com/office/drawing/2014/main" id="{00000000-0008-0000-0500-00001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10</xdr:row>
      <xdr:rowOff>0</xdr:rowOff>
    </xdr:from>
    <xdr:to>
      <xdr:col>14</xdr:col>
      <xdr:colOff>152400</xdr:colOff>
      <xdr:row>10</xdr:row>
      <xdr:rowOff>152400</xdr:rowOff>
    </xdr:to>
    <xdr:pic>
      <xdr:nvPicPr>
        <xdr:cNvPr id="1056" name="Picture 6" descr="http://www.pordata.pt/Site/img/empty_16x16.png">
          <a:extLst>
            <a:ext uri="{FF2B5EF4-FFF2-40B4-BE49-F238E27FC236}">
              <a16:creationId xmlns:a16="http://schemas.microsoft.com/office/drawing/2014/main" id="{00000000-0008-0000-0500-00002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11</xdr:row>
      <xdr:rowOff>0</xdr:rowOff>
    </xdr:from>
    <xdr:to>
      <xdr:col>14</xdr:col>
      <xdr:colOff>152400</xdr:colOff>
      <xdr:row>11</xdr:row>
      <xdr:rowOff>152400</xdr:rowOff>
    </xdr:to>
    <xdr:pic>
      <xdr:nvPicPr>
        <xdr:cNvPr id="1057" name="Picture 7" descr="http://www.pordata.pt/Site/img/empty_16x16.png">
          <a:extLst>
            <a:ext uri="{FF2B5EF4-FFF2-40B4-BE49-F238E27FC236}">
              <a16:creationId xmlns:a16="http://schemas.microsoft.com/office/drawing/2014/main" id="{00000000-0008-0000-0500-00002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12</xdr:row>
      <xdr:rowOff>0</xdr:rowOff>
    </xdr:from>
    <xdr:to>
      <xdr:col>14</xdr:col>
      <xdr:colOff>152400</xdr:colOff>
      <xdr:row>12</xdr:row>
      <xdr:rowOff>152400</xdr:rowOff>
    </xdr:to>
    <xdr:pic>
      <xdr:nvPicPr>
        <xdr:cNvPr id="1058" name="Picture 8" descr="http://www.pordata.pt/Site/img/empty_16x16.png">
          <a:extLst>
            <a:ext uri="{FF2B5EF4-FFF2-40B4-BE49-F238E27FC236}">
              <a16:creationId xmlns:a16="http://schemas.microsoft.com/office/drawing/2014/main" id="{00000000-0008-0000-0500-00002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13</xdr:row>
      <xdr:rowOff>0</xdr:rowOff>
    </xdr:from>
    <xdr:to>
      <xdr:col>14</xdr:col>
      <xdr:colOff>152400</xdr:colOff>
      <xdr:row>13</xdr:row>
      <xdr:rowOff>152400</xdr:rowOff>
    </xdr:to>
    <xdr:pic>
      <xdr:nvPicPr>
        <xdr:cNvPr id="1059" name="Picture 9" descr="http://www.pordata.pt/Site/img/empty_16x16.png">
          <a:extLst>
            <a:ext uri="{FF2B5EF4-FFF2-40B4-BE49-F238E27FC236}">
              <a16:creationId xmlns:a16="http://schemas.microsoft.com/office/drawing/2014/main" id="{00000000-0008-0000-0500-00002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14</xdr:row>
      <xdr:rowOff>0</xdr:rowOff>
    </xdr:from>
    <xdr:to>
      <xdr:col>14</xdr:col>
      <xdr:colOff>152400</xdr:colOff>
      <xdr:row>14</xdr:row>
      <xdr:rowOff>152400</xdr:rowOff>
    </xdr:to>
    <xdr:pic>
      <xdr:nvPicPr>
        <xdr:cNvPr id="1060" name="Picture 10" descr="http://www.pordata.pt/Site/img/empty_16x16.png">
          <a:extLst>
            <a:ext uri="{FF2B5EF4-FFF2-40B4-BE49-F238E27FC236}">
              <a16:creationId xmlns:a16="http://schemas.microsoft.com/office/drawing/2014/main" id="{00000000-0008-0000-0500-00002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15</xdr:row>
      <xdr:rowOff>0</xdr:rowOff>
    </xdr:from>
    <xdr:to>
      <xdr:col>14</xdr:col>
      <xdr:colOff>152400</xdr:colOff>
      <xdr:row>15</xdr:row>
      <xdr:rowOff>152400</xdr:rowOff>
    </xdr:to>
    <xdr:pic>
      <xdr:nvPicPr>
        <xdr:cNvPr id="1061" name="Picture 11" descr="http://www.pordata.pt/Site/img/empty_16x16.png">
          <a:extLst>
            <a:ext uri="{FF2B5EF4-FFF2-40B4-BE49-F238E27FC236}">
              <a16:creationId xmlns:a16="http://schemas.microsoft.com/office/drawing/2014/main" id="{00000000-0008-0000-0500-00002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16</xdr:row>
      <xdr:rowOff>0</xdr:rowOff>
    </xdr:from>
    <xdr:to>
      <xdr:col>14</xdr:col>
      <xdr:colOff>152400</xdr:colOff>
      <xdr:row>16</xdr:row>
      <xdr:rowOff>152400</xdr:rowOff>
    </xdr:to>
    <xdr:pic>
      <xdr:nvPicPr>
        <xdr:cNvPr id="1062" name="Picture 12" descr="http://www.pordata.pt/Site/img/empty_16x16.png">
          <a:extLst>
            <a:ext uri="{FF2B5EF4-FFF2-40B4-BE49-F238E27FC236}">
              <a16:creationId xmlns:a16="http://schemas.microsoft.com/office/drawing/2014/main" id="{00000000-0008-0000-0500-00002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16</xdr:row>
      <xdr:rowOff>0</xdr:rowOff>
    </xdr:from>
    <xdr:to>
      <xdr:col>14</xdr:col>
      <xdr:colOff>152400</xdr:colOff>
      <xdr:row>16</xdr:row>
      <xdr:rowOff>152400</xdr:rowOff>
    </xdr:to>
    <xdr:pic>
      <xdr:nvPicPr>
        <xdr:cNvPr id="1063" name="Picture 13" descr="http://www.pordata.pt/Site/img/empty_16x16.png">
          <a:extLst>
            <a:ext uri="{FF2B5EF4-FFF2-40B4-BE49-F238E27FC236}">
              <a16:creationId xmlns:a16="http://schemas.microsoft.com/office/drawing/2014/main" id="{00000000-0008-0000-0500-00002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571500</xdr:rowOff>
    </xdr:from>
    <xdr:to>
      <xdr:col>6</xdr:col>
      <xdr:colOff>9525</xdr:colOff>
      <xdr:row>18</xdr:row>
      <xdr:rowOff>0</xdr:rowOff>
    </xdr:to>
    <xdr:graphicFrame macro="">
      <xdr:nvGraphicFramePr>
        <xdr:cNvPr id="2051" name="Chart 6">
          <a:extLst>
            <a:ext uri="{FF2B5EF4-FFF2-40B4-BE49-F238E27FC236}">
              <a16:creationId xmlns:a16="http://schemas.microsoft.com/office/drawing/2014/main" id="{00000000-0008-0000-0700-00000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17</xdr:row>
      <xdr:rowOff>190499</xdr:rowOff>
    </xdr:to>
    <xdr:graphicFrame macro="">
      <xdr:nvGraphicFramePr>
        <xdr:cNvPr id="3075" name="Chart 1">
          <a:extLst>
            <a:ext uri="{FF2B5EF4-FFF2-40B4-BE49-F238E27FC236}">
              <a16:creationId xmlns:a16="http://schemas.microsoft.com/office/drawing/2014/main" id="{00000000-0008-0000-08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xdr:row>
      <xdr:rowOff>38100</xdr:rowOff>
    </xdr:from>
    <xdr:to>
      <xdr:col>6</xdr:col>
      <xdr:colOff>0</xdr:colOff>
      <xdr:row>18</xdr:row>
      <xdr:rowOff>38099</xdr:rowOff>
    </xdr:to>
    <xdr:graphicFrame macro="">
      <xdr:nvGraphicFramePr>
        <xdr:cNvPr id="3" name="Chart 1">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581025</xdr:colOff>
      <xdr:row>2</xdr:row>
      <xdr:rowOff>0</xdr:rowOff>
    </xdr:from>
    <xdr:to>
      <xdr:col>5</xdr:col>
      <xdr:colOff>1114425</xdr:colOff>
      <xdr:row>18</xdr:row>
      <xdr:rowOff>0</xdr:rowOff>
    </xdr:to>
    <xdr:graphicFrame macro="">
      <xdr:nvGraphicFramePr>
        <xdr:cNvPr id="4099" name="Chart 1">
          <a:extLst>
            <a:ext uri="{FF2B5EF4-FFF2-40B4-BE49-F238E27FC236}">
              <a16:creationId xmlns:a16="http://schemas.microsoft.com/office/drawing/2014/main" id="{00000000-0008-0000-09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28575</xdr:rowOff>
    </xdr:from>
    <xdr:to>
      <xdr:col>6</xdr:col>
      <xdr:colOff>0</xdr:colOff>
      <xdr:row>17</xdr:row>
      <xdr:rowOff>371475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1</xdr:row>
      <xdr:rowOff>752473</xdr:rowOff>
    </xdr:from>
    <xdr:to>
      <xdr:col>6</xdr:col>
      <xdr:colOff>66675</xdr:colOff>
      <xdr:row>17</xdr:row>
      <xdr:rowOff>542925</xdr:rowOff>
    </xdr:to>
    <xdr:graphicFrame macro="">
      <xdr:nvGraphicFramePr>
        <xdr:cNvPr id="5123" name="Chart 5">
          <a:extLst>
            <a:ext uri="{FF2B5EF4-FFF2-40B4-BE49-F238E27FC236}">
              <a16:creationId xmlns:a16="http://schemas.microsoft.com/office/drawing/2014/main" id="{00000000-0008-0000-0B00-000003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581024</xdr:colOff>
      <xdr:row>1</xdr:row>
      <xdr:rowOff>571499</xdr:rowOff>
    </xdr:from>
    <xdr:to>
      <xdr:col>5</xdr:col>
      <xdr:colOff>1114424</xdr:colOff>
      <xdr:row>17</xdr:row>
      <xdr:rowOff>180974</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4317.html"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hyperlink" Target="http://observatorioemigracao.pt/np4/4317.htm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hyperlink" Target="http://observatorioemigracao.pt/np4/4317.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hyperlink" Target="http://observatorioemigracao.pt/np4/4317.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hyperlink" Target="http://observatorioemigracao.pt/np4/4317.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observatorioemigracao.pt/np4/431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bservatorioemigracao.pt/np4/4317.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servatorioemigracao.pt/np4/4317.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bservatorioemigracao.pt/np4/4317.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observatorioemigracao.pt/np4/4317.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observatorioemigracao.pt/np4/4317.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observatorioemigracao.pt/np4/4317.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observatorioemigracao.pt/np4/4317.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hyperlink" Target="http://observatorioemigracao.pt/np4/431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showGridLines="0" tabSelected="1" workbookViewId="0"/>
  </sheetViews>
  <sheetFormatPr defaultColWidth="8.7109375" defaultRowHeight="12" customHeight="1" x14ac:dyDescent="0.25"/>
  <cols>
    <col min="1" max="1" width="12.7109375" style="84" customWidth="1"/>
    <col min="2" max="4" width="32.7109375" style="90" customWidth="1"/>
    <col min="5" max="7" width="32.7109375" style="84" customWidth="1"/>
    <col min="8" max="8" width="8.7109375" style="57" customWidth="1"/>
    <col min="9" max="16384" width="8.7109375" style="84"/>
  </cols>
  <sheetData>
    <row r="1" spans="1:13" s="79" customFormat="1" ht="30" customHeight="1" x14ac:dyDescent="0.25">
      <c r="A1" s="49" t="s">
        <v>0</v>
      </c>
      <c r="B1" s="201" t="s">
        <v>1</v>
      </c>
      <c r="C1" s="202"/>
      <c r="D1" s="202"/>
      <c r="E1" s="78"/>
      <c r="F1" s="78"/>
      <c r="G1" s="78"/>
      <c r="H1" s="57"/>
      <c r="I1" s="78"/>
      <c r="J1" s="78"/>
      <c r="K1" s="78"/>
      <c r="L1" s="78"/>
      <c r="M1" s="78"/>
    </row>
    <row r="2" spans="1:13" s="80" customFormat="1" ht="45" customHeight="1" x14ac:dyDescent="0.2">
      <c r="A2" s="60"/>
      <c r="B2" s="205" t="s">
        <v>83</v>
      </c>
      <c r="C2" s="206"/>
      <c r="D2" s="206"/>
      <c r="E2" s="207"/>
      <c r="F2" s="207"/>
      <c r="G2" s="207"/>
      <c r="H2" s="208"/>
    </row>
    <row r="3" spans="1:13" s="81" customFormat="1" ht="30" customHeight="1" x14ac:dyDescent="0.25">
      <c r="B3" s="209"/>
      <c r="C3" s="210"/>
      <c r="D3" s="210"/>
      <c r="E3" s="210"/>
      <c r="F3" s="210"/>
      <c r="G3" s="210"/>
      <c r="H3" s="55"/>
    </row>
    <row r="4" spans="1:13" s="81" customFormat="1" ht="30" customHeight="1" x14ac:dyDescent="0.25">
      <c r="A4" s="64"/>
      <c r="B4" s="203" t="str">
        <f>'Table 1'!B2</f>
        <v>Table 1 Portuguese nurses in the UK by age
Quadro 1 Enfermeiros portugueses no Reino Unido por idade</v>
      </c>
      <c r="C4" s="204"/>
      <c r="D4" s="204"/>
      <c r="E4" s="211" t="str">
        <f>'Chart 1'!B2</f>
        <v>Chart 1 Portuguese nurses in the UK by age
Gráfico 1 Enfermeiros portugueses no Reino Unido por idade</v>
      </c>
      <c r="F4" s="212"/>
      <c r="G4" s="212"/>
      <c r="H4" s="56"/>
    </row>
    <row r="5" spans="1:13" s="81" customFormat="1" ht="30" customHeight="1" x14ac:dyDescent="0.25">
      <c r="A5" s="64"/>
      <c r="B5" s="203" t="str">
        <f>'Table 2'!B2</f>
        <v>Table 2 Portuguese nurses in the UK by marital status
Quadro 2 Enfermeiros portugueses no Reino Unido por estado civil</v>
      </c>
      <c r="C5" s="204"/>
      <c r="D5" s="204"/>
      <c r="E5" s="211" t="str">
        <f>'Chart 2'!B2</f>
        <v>Chart 2 Portuguese nurses in the UK by marital status
Gráfico 2 Enfermeiros portugueses no Reino Unido por estado civil</v>
      </c>
      <c r="F5" s="212"/>
      <c r="G5" s="212"/>
      <c r="H5" s="56"/>
    </row>
    <row r="6" spans="1:13" s="81" customFormat="1" ht="30" customHeight="1" x14ac:dyDescent="0.25">
      <c r="A6" s="64"/>
      <c r="B6" s="203" t="str">
        <f>'Table 3'!B2:E2</f>
        <v>Table 3 Portuguese nurses in the UK by graduation year
Quadro 3 Enfermeiros portugueses no Reino Unido por ano de formação</v>
      </c>
      <c r="C6" s="204"/>
      <c r="D6" s="204"/>
      <c r="E6" s="211" t="str">
        <f>'Chart 3'!B2</f>
        <v>Chart 3 Portuguese nurses in the UK by graduation year
Gráfico 3 Enfermeiros portugueses no Reino Unido por ano de formação</v>
      </c>
      <c r="F6" s="212"/>
      <c r="G6" s="212"/>
      <c r="H6" s="56"/>
    </row>
    <row r="7" spans="1:13" s="64" customFormat="1" ht="30" customHeight="1" x14ac:dyDescent="0.25">
      <c r="B7" s="203" t="str">
        <f>'Table 4'!B2:E2</f>
        <v>Table 4 Portuguese nurses in the UK by job placement
Quadro 4 Enfermeiros portugueses no Reino Unido por meio de colocação profissional</v>
      </c>
      <c r="C7" s="204"/>
      <c r="D7" s="204"/>
      <c r="E7" s="211" t="str">
        <f>'Chart 4'!B2</f>
        <v>Chart 4 Portuguese nurses in the UK by job placement
Gráfico 4 Enfermeiros portugueses no Reino Unido por meio de colocação profissional</v>
      </c>
      <c r="F7" s="212"/>
      <c r="G7" s="212"/>
      <c r="H7" s="168"/>
    </row>
    <row r="8" spans="1:13" s="64" customFormat="1" ht="30" customHeight="1" x14ac:dyDescent="0.25">
      <c r="B8" s="203" t="str">
        <f>'Table 5'!B2:G2</f>
        <v>Table 5 Portuguese nurses in the UK by labour force status and nursing specialties (trajectories)
Quadro 5 Enfermeiros portugueses no Reino Unido por condição perante o trabalho e área de especialização (trajetórias)</v>
      </c>
      <c r="C8" s="203"/>
      <c r="D8" s="203"/>
      <c r="E8" s="211" t="str">
        <f>'Chart 5'!B2</f>
        <v>Chart 5 Portuguese nurses in the UK by labour force status and nursing specialties (trajectories)
Gráfico 5 Enfermeiros portugueses no Reino Unido por condição perante o trabalho e área de especialização (trajetórias)</v>
      </c>
      <c r="F8" s="212"/>
      <c r="G8" s="212"/>
      <c r="H8" s="169"/>
    </row>
    <row r="9" spans="1:13" s="171" customFormat="1" ht="30" customHeight="1" x14ac:dyDescent="0.2">
      <c r="A9" s="64"/>
      <c r="B9" s="217" t="str">
        <f>'Table 6'!B2</f>
        <v>Table 6 Portuguese nurses in the UK by intention of returning to Portugal
Quadro 6 Enfermeiros portugueses no Reino Unido por intenção de regresso a Portugal</v>
      </c>
      <c r="C9" s="217"/>
      <c r="D9" s="217"/>
      <c r="E9" s="211" t="str">
        <f>'Chart 6'!B2</f>
        <v>Chart 6 Portuguese nurses in the UK by intention of returning to Portugal
Gráfico 6 Enfermeiros portugueses no Reino Unido por intenção de regresso a Portugal</v>
      </c>
      <c r="F9" s="212"/>
      <c r="G9" s="212"/>
      <c r="H9" s="170"/>
    </row>
    <row r="10" spans="1:13" s="83" customFormat="1" ht="30" customHeight="1" x14ac:dyDescent="0.2">
      <c r="A10" s="64"/>
      <c r="B10" s="213" t="s">
        <v>81</v>
      </c>
      <c r="C10" s="214"/>
      <c r="D10" s="214"/>
      <c r="E10" s="164"/>
      <c r="F10" s="165"/>
      <c r="G10" s="165"/>
      <c r="H10" s="82"/>
    </row>
    <row r="11" spans="1:13" ht="45" customHeight="1" x14ac:dyDescent="0.2">
      <c r="A11" s="197" t="s">
        <v>78</v>
      </c>
      <c r="B11" s="196" t="s">
        <v>79</v>
      </c>
      <c r="C11" s="77"/>
      <c r="D11" s="77"/>
      <c r="E11" s="85"/>
      <c r="F11" s="87"/>
      <c r="G11" s="87"/>
    </row>
    <row r="12" spans="1:13" ht="15" customHeight="1" x14ac:dyDescent="0.25">
      <c r="A12" s="198" t="s">
        <v>77</v>
      </c>
      <c r="B12" s="199" t="s">
        <v>80</v>
      </c>
      <c r="C12" s="77"/>
      <c r="D12" s="77"/>
      <c r="E12" s="85"/>
      <c r="F12" s="87"/>
      <c r="G12" s="87"/>
    </row>
    <row r="13" spans="1:13" ht="15" customHeight="1" x14ac:dyDescent="0.25">
      <c r="A13" s="88" t="s">
        <v>9</v>
      </c>
      <c r="B13" s="190" t="s">
        <v>84</v>
      </c>
      <c r="C13" s="191"/>
      <c r="D13" s="191"/>
      <c r="E13" s="191"/>
      <c r="F13" s="191"/>
      <c r="G13" s="191"/>
    </row>
    <row r="14" spans="1:13" ht="30" customHeight="1" x14ac:dyDescent="0.25">
      <c r="B14" s="89"/>
      <c r="C14" s="89"/>
      <c r="D14" s="89"/>
      <c r="E14" s="86"/>
      <c r="F14" s="86"/>
      <c r="G14" s="86"/>
    </row>
    <row r="15" spans="1:13" ht="60" customHeight="1" x14ac:dyDescent="0.25">
      <c r="B15" s="215" t="s">
        <v>76</v>
      </c>
      <c r="C15" s="216"/>
      <c r="D15" s="193"/>
    </row>
    <row r="16" spans="1:13" ht="15" customHeight="1" x14ac:dyDescent="0.25"/>
    <row r="17" ht="15" customHeight="1" x14ac:dyDescent="0.25"/>
    <row r="18" ht="15" customHeight="1" x14ac:dyDescent="0.25"/>
    <row r="19" ht="15" customHeight="1" x14ac:dyDescent="0.25"/>
  </sheetData>
  <mergeCells count="17">
    <mergeCell ref="B8:D8"/>
    <mergeCell ref="B10:D10"/>
    <mergeCell ref="B15:C15"/>
    <mergeCell ref="B7:D7"/>
    <mergeCell ref="E7:G7"/>
    <mergeCell ref="E8:G8"/>
    <mergeCell ref="B9:D9"/>
    <mergeCell ref="E9:G9"/>
    <mergeCell ref="B1:D1"/>
    <mergeCell ref="B4:D4"/>
    <mergeCell ref="B5:D5"/>
    <mergeCell ref="B6:D6"/>
    <mergeCell ref="B2:H2"/>
    <mergeCell ref="B3:G3"/>
    <mergeCell ref="E4:G4"/>
    <mergeCell ref="E5:G5"/>
    <mergeCell ref="E6:G6"/>
  </mergeCells>
  <hyperlinks>
    <hyperlink ref="B4:D4" location="'Table 1'!A1" display="'Table 1'!A1" xr:uid="{00000000-0004-0000-0000-000000000000}"/>
    <hyperlink ref="B5:D5" location="'Table 2'!A1" display="'Table 2'!A1" xr:uid="{00000000-0004-0000-0000-000001000000}"/>
    <hyperlink ref="B6:D6" location="'Table 3'!A1" display="'Table 3'!A1" xr:uid="{00000000-0004-0000-0000-000002000000}"/>
    <hyperlink ref="E4:G4" location="'Chart 1'!A1" display="'Chart 1'!A1" xr:uid="{00000000-0004-0000-0000-000003000000}"/>
    <hyperlink ref="E5:G5" location="'Chart 2'!A1" display="'Chart 2'!A1" xr:uid="{00000000-0004-0000-0000-000004000000}"/>
    <hyperlink ref="E6:G6" location="'Chart 3'!A1" display="'Chart 3'!A1" xr:uid="{00000000-0004-0000-0000-000005000000}"/>
    <hyperlink ref="E8:G8" location="'Chart 5'!A1" display="'Chart 5'!A1" xr:uid="{00000000-0004-0000-0000-000006000000}"/>
    <hyperlink ref="E9:G9" location="'Chart 6'!A1" display="'Chart 6'!A1" xr:uid="{00000000-0004-0000-0000-000007000000}"/>
    <hyperlink ref="B13" r:id="rId1" xr:uid="{00000000-0004-0000-0000-000008000000}"/>
    <hyperlink ref="B8:D8" location="'Table 5'!A1" display="'Table 5'!A1" xr:uid="{00000000-0004-0000-0000-000009000000}"/>
    <hyperlink ref="B9:D9" location="'Table 6'!A1" display="'Table 6'!A1" xr:uid="{00000000-0004-0000-0000-00000A000000}"/>
    <hyperlink ref="B7:D7" location="'Table 4'!A1" display="'Table 4'!A1" xr:uid="{00000000-0004-0000-0000-00000B000000}"/>
    <hyperlink ref="E7:G7" location="'Chart 4'!A1" display="'Chart 4'!A1" xr:uid="{00000000-0004-0000-0000-00000C000000}"/>
    <hyperlink ref="B10:D10" location="Metadata!B2" display="Metadata" xr:uid="{00000000-0004-0000-0000-00000D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7"/>
  <sheetViews>
    <sheetView showGridLines="0" zoomScaleNormal="100" workbookViewId="0">
      <selection activeCell="B23" sqref="B23"/>
    </sheetView>
  </sheetViews>
  <sheetFormatPr defaultColWidth="8.7109375" defaultRowHeight="12" customHeight="1" x14ac:dyDescent="0.25"/>
  <cols>
    <col min="1" max="1" width="12.7109375" style="24" customWidth="1"/>
    <col min="2" max="6" width="16.7109375" style="24" customWidth="1"/>
    <col min="7" max="8" width="8.7109375" style="24"/>
    <col min="9" max="9" width="13.42578125" style="24" customWidth="1"/>
    <col min="10" max="16384" width="8.7109375" style="24"/>
  </cols>
  <sheetData>
    <row r="1" spans="1:16" s="1" customFormat="1" ht="30" customHeight="1" x14ac:dyDescent="0.25">
      <c r="A1" s="42" t="s">
        <v>0</v>
      </c>
      <c r="B1" s="67" t="s">
        <v>1</v>
      </c>
      <c r="C1" s="52"/>
      <c r="D1" s="52"/>
      <c r="E1" s="52"/>
      <c r="F1" s="54" t="s">
        <v>4</v>
      </c>
    </row>
    <row r="2" spans="1:16" s="13" customFormat="1" ht="45" customHeight="1" x14ac:dyDescent="0.25">
      <c r="A2" s="11"/>
      <c r="B2" s="248" t="s">
        <v>69</v>
      </c>
      <c r="C2" s="249"/>
      <c r="D2" s="249"/>
      <c r="E2" s="249"/>
      <c r="F2" s="249"/>
      <c r="G2" s="21"/>
      <c r="H2" s="21"/>
      <c r="I2" s="21"/>
      <c r="J2" s="18"/>
      <c r="K2" s="18"/>
      <c r="L2" s="12"/>
      <c r="M2" s="12"/>
      <c r="N2" s="12"/>
      <c r="O2" s="21"/>
      <c r="P2" s="21"/>
    </row>
    <row r="3" spans="1:16" ht="15" customHeight="1" x14ac:dyDescent="0.25"/>
    <row r="4" spans="1:16" ht="15" customHeight="1" x14ac:dyDescent="0.25"/>
    <row r="5" spans="1:16" ht="15" customHeight="1" x14ac:dyDescent="0.25"/>
    <row r="6" spans="1:16" ht="15" customHeight="1" x14ac:dyDescent="0.25"/>
    <row r="7" spans="1:16" s="52" customFormat="1" ht="15" customHeight="1" x14ac:dyDescent="0.25"/>
    <row r="8" spans="1:16" s="52" customFormat="1" ht="15" customHeight="1" x14ac:dyDescent="0.25"/>
    <row r="9" spans="1:16" s="52"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 customFormat="1" ht="30" customHeight="1" x14ac:dyDescent="0.25">
      <c r="A20" s="155" t="s">
        <v>15</v>
      </c>
      <c r="B20" s="250" t="s">
        <v>39</v>
      </c>
      <c r="C20" s="222"/>
      <c r="D20" s="222"/>
      <c r="E20" s="222"/>
      <c r="G20"/>
      <c r="H20"/>
      <c r="I20"/>
      <c r="J20"/>
      <c r="K20"/>
      <c r="L20"/>
      <c r="M20"/>
      <c r="N20"/>
      <c r="O20"/>
    </row>
    <row r="21" spans="1:15" s="1" customFormat="1" ht="15" customHeight="1" x14ac:dyDescent="0.25">
      <c r="A21" s="197" t="s">
        <v>78</v>
      </c>
      <c r="B21" s="196" t="s">
        <v>79</v>
      </c>
      <c r="C21" s="194"/>
      <c r="D21" s="194"/>
      <c r="E21" s="194"/>
      <c r="F21" s="195"/>
      <c r="G21" s="195"/>
      <c r="H21"/>
      <c r="I21"/>
      <c r="J21"/>
      <c r="K21"/>
      <c r="L21"/>
      <c r="M21"/>
      <c r="N21"/>
      <c r="O21"/>
    </row>
    <row r="22" spans="1:15" s="1" customFormat="1" ht="15" customHeight="1" x14ac:dyDescent="0.25">
      <c r="A22" s="198" t="s">
        <v>77</v>
      </c>
      <c r="B22" s="199" t="s">
        <v>80</v>
      </c>
      <c r="C22" s="194"/>
      <c r="D22" s="194"/>
      <c r="E22" s="194"/>
      <c r="F22" s="195"/>
      <c r="G22" s="195"/>
      <c r="H22"/>
      <c r="I22"/>
      <c r="J22"/>
      <c r="K22"/>
      <c r="L22"/>
      <c r="M22"/>
      <c r="N22"/>
      <c r="O22"/>
    </row>
    <row r="23" spans="1:15" s="1" customFormat="1" ht="15" customHeight="1" x14ac:dyDescent="0.25">
      <c r="A23" s="88" t="s">
        <v>9</v>
      </c>
      <c r="B23" s="190" t="s">
        <v>84</v>
      </c>
      <c r="C23" s="191"/>
      <c r="D23" s="191"/>
      <c r="E23" s="191"/>
      <c r="F23" s="191"/>
      <c r="G23" s="191"/>
      <c r="H23"/>
      <c r="I23"/>
      <c r="J23"/>
      <c r="K23"/>
      <c r="L23"/>
      <c r="M23"/>
      <c r="N23"/>
      <c r="O2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23"/>
      <c r="B48" s="23"/>
      <c r="C48" s="23"/>
      <c r="D48" s="23"/>
      <c r="E48" s="23"/>
      <c r="F48" s="23"/>
      <c r="G48" s="23"/>
      <c r="H48" s="23"/>
      <c r="I48" s="23"/>
    </row>
    <row r="49" spans="1:14" ht="12" customHeight="1" x14ac:dyDescent="0.25">
      <c r="A49" s="23"/>
      <c r="B49" s="23"/>
      <c r="C49" s="23"/>
      <c r="D49" s="23"/>
      <c r="E49" s="23"/>
      <c r="F49" s="23"/>
      <c r="G49" s="23"/>
      <c r="H49" s="23"/>
      <c r="I49" s="23"/>
    </row>
    <row r="50" spans="1:14" ht="12" customHeight="1" x14ac:dyDescent="0.25">
      <c r="A50" s="19"/>
      <c r="B50" s="26"/>
      <c r="C50" s="20"/>
      <c r="D50" s="20"/>
      <c r="E50" s="20"/>
      <c r="F50" s="20"/>
      <c r="G50" s="20"/>
      <c r="H50" s="20"/>
      <c r="I50" s="20"/>
      <c r="L50" s="6"/>
      <c r="M50" s="6"/>
      <c r="N50" s="6"/>
    </row>
    <row r="51" spans="1:14" ht="12" customHeight="1" x14ac:dyDescent="0.25">
      <c r="A51" s="19"/>
      <c r="B51" s="27"/>
      <c r="C51" s="20"/>
      <c r="D51" s="20"/>
      <c r="E51" s="20"/>
      <c r="F51" s="20"/>
      <c r="G51" s="20"/>
      <c r="H51" s="20"/>
      <c r="I51" s="20"/>
    </row>
    <row r="52" spans="1:14" ht="12" customHeight="1" x14ac:dyDescent="0.25">
      <c r="A52" s="19"/>
      <c r="B52" s="28"/>
      <c r="C52" s="22"/>
      <c r="D52" s="22"/>
      <c r="E52" s="22"/>
      <c r="F52" s="22"/>
      <c r="G52" s="22"/>
      <c r="H52" s="22"/>
      <c r="I52" s="22"/>
    </row>
    <row r="53" spans="1:14" ht="12" customHeight="1" x14ac:dyDescent="0.25">
      <c r="A53" s="19"/>
      <c r="B53" s="29"/>
      <c r="C53" s="19"/>
      <c r="D53" s="20"/>
      <c r="E53" s="20"/>
      <c r="F53" s="20"/>
      <c r="G53" s="20"/>
      <c r="H53" s="20"/>
      <c r="I53" s="20"/>
    </row>
    <row r="54" spans="1:14" s="23" customFormat="1" ht="12" customHeight="1" x14ac:dyDescent="0.25">
      <c r="B54" s="27"/>
      <c r="C54" s="17"/>
      <c r="D54" s="16"/>
      <c r="E54" s="16"/>
      <c r="F54" s="16"/>
    </row>
    <row r="55" spans="1:14" s="23" customFormat="1" ht="12" customHeight="1" x14ac:dyDescent="0.25">
      <c r="B55" s="28"/>
      <c r="C55" s="15"/>
      <c r="D55" s="16"/>
      <c r="E55" s="16"/>
      <c r="F55" s="16"/>
    </row>
    <row r="56" spans="1:14" s="23" customFormat="1" ht="12" customHeight="1" x14ac:dyDescent="0.25">
      <c r="B56" s="29"/>
      <c r="C56" s="17"/>
      <c r="D56" s="16"/>
      <c r="E56" s="16"/>
      <c r="F56" s="16"/>
    </row>
    <row r="57" spans="1:14" s="23" customFormat="1" ht="12" customHeight="1" x14ac:dyDescent="0.25"/>
  </sheetData>
  <mergeCells count="2">
    <mergeCell ref="B2:F2"/>
    <mergeCell ref="B20:E20"/>
  </mergeCells>
  <hyperlinks>
    <hyperlink ref="F1" location="Contents!A1" display="[contents Ç]" xr:uid="{00000000-0004-0000-0900-000000000000}"/>
    <hyperlink ref="B23" r:id="rId1" xr:uid="{00000000-0004-0000-09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3"/>
  <sheetViews>
    <sheetView showGridLines="0" workbookViewId="0">
      <selection activeCell="B23" sqref="B23"/>
    </sheetView>
  </sheetViews>
  <sheetFormatPr defaultRowHeight="15" x14ac:dyDescent="0.25"/>
  <cols>
    <col min="1" max="1" width="12.7109375" customWidth="1"/>
    <col min="2" max="6" width="16.7109375" customWidth="1"/>
  </cols>
  <sheetData>
    <row r="1" spans="1:16" s="1" customFormat="1" ht="30" customHeight="1" x14ac:dyDescent="0.25">
      <c r="A1" s="42" t="s">
        <v>0</v>
      </c>
      <c r="B1" s="67" t="s">
        <v>1</v>
      </c>
      <c r="C1" s="52"/>
      <c r="D1" s="52"/>
      <c r="E1" s="52"/>
      <c r="F1" s="54" t="s">
        <v>4</v>
      </c>
    </row>
    <row r="2" spans="1:16" s="13" customFormat="1" ht="45" customHeight="1" x14ac:dyDescent="0.25">
      <c r="A2" s="11"/>
      <c r="B2" s="236" t="s">
        <v>70</v>
      </c>
      <c r="C2" s="237"/>
      <c r="D2" s="237"/>
      <c r="E2" s="237"/>
      <c r="F2" s="237"/>
      <c r="G2" s="48"/>
      <c r="H2" s="48"/>
      <c r="I2" s="48"/>
      <c r="J2" s="58"/>
      <c r="K2" s="58"/>
      <c r="L2" s="12"/>
      <c r="M2" s="12"/>
      <c r="N2" s="12"/>
      <c r="O2" s="48"/>
      <c r="P2" s="48"/>
    </row>
    <row r="3" spans="1:16" s="13" customFormat="1" ht="15" customHeight="1" x14ac:dyDescent="0.25">
      <c r="A3" s="11"/>
      <c r="B3" s="158"/>
      <c r="C3" s="159"/>
      <c r="D3" s="159"/>
      <c r="E3" s="159"/>
      <c r="F3" s="159"/>
      <c r="G3" s="48"/>
      <c r="H3" s="48"/>
      <c r="I3" s="48"/>
      <c r="J3" s="58"/>
      <c r="K3" s="58"/>
      <c r="L3" s="12"/>
      <c r="M3" s="12"/>
      <c r="N3" s="12"/>
      <c r="O3" s="48"/>
      <c r="P3" s="48"/>
    </row>
    <row r="4" spans="1:16" s="13" customFormat="1" ht="15" customHeight="1" x14ac:dyDescent="0.25">
      <c r="A4" s="11"/>
      <c r="B4" s="158"/>
      <c r="C4" s="159"/>
      <c r="D4" s="159"/>
      <c r="E4" s="159"/>
      <c r="F4" s="159"/>
      <c r="G4" s="48"/>
      <c r="H4" s="48"/>
      <c r="I4" s="48"/>
      <c r="J4" s="58"/>
      <c r="K4" s="58"/>
      <c r="L4" s="12"/>
      <c r="M4" s="12"/>
      <c r="N4" s="12"/>
      <c r="O4" s="48"/>
      <c r="P4" s="48"/>
    </row>
    <row r="5" spans="1:16" s="13" customFormat="1" ht="15" customHeight="1" x14ac:dyDescent="0.25">
      <c r="A5" s="11"/>
      <c r="B5" s="158"/>
      <c r="C5" s="159"/>
      <c r="D5" s="159"/>
      <c r="E5" s="159"/>
      <c r="F5" s="159"/>
      <c r="G5" s="48"/>
      <c r="H5" s="48"/>
      <c r="I5" s="48"/>
      <c r="J5" s="58"/>
      <c r="K5" s="58"/>
      <c r="L5" s="12"/>
      <c r="M5" s="12"/>
      <c r="N5" s="12"/>
      <c r="O5" s="48"/>
      <c r="P5" s="48"/>
    </row>
    <row r="6" spans="1:16" s="13" customFormat="1" ht="15" customHeight="1" x14ac:dyDescent="0.25">
      <c r="A6" s="11"/>
      <c r="B6" s="158"/>
      <c r="C6" s="159"/>
      <c r="D6" s="159"/>
      <c r="E6" s="159"/>
      <c r="F6" s="159"/>
      <c r="G6" s="48"/>
      <c r="H6" s="48"/>
      <c r="I6" s="48"/>
      <c r="J6" s="58"/>
      <c r="K6" s="58"/>
      <c r="L6" s="12"/>
      <c r="M6" s="12"/>
      <c r="N6" s="12"/>
      <c r="O6" s="48"/>
      <c r="P6" s="48"/>
    </row>
    <row r="7" spans="1:16" s="13" customFormat="1" ht="15" customHeight="1" x14ac:dyDescent="0.25">
      <c r="A7" s="11"/>
      <c r="B7" s="158"/>
      <c r="C7" s="159"/>
      <c r="D7" s="159"/>
      <c r="E7" s="159"/>
      <c r="F7" s="159"/>
      <c r="G7" s="48"/>
      <c r="H7" s="48"/>
      <c r="I7" s="48"/>
      <c r="J7" s="58"/>
      <c r="K7" s="58"/>
      <c r="L7" s="12"/>
      <c r="M7" s="12"/>
      <c r="N7" s="12"/>
      <c r="O7" s="48"/>
      <c r="P7" s="48"/>
    </row>
    <row r="8" spans="1:16" s="13" customFormat="1" ht="15" customHeight="1" x14ac:dyDescent="0.25">
      <c r="A8" s="11"/>
      <c r="B8" s="158"/>
      <c r="C8" s="159"/>
      <c r="D8" s="159"/>
      <c r="E8" s="159"/>
      <c r="F8" s="159"/>
      <c r="G8" s="48"/>
      <c r="H8" s="48"/>
      <c r="I8" s="48"/>
      <c r="J8" s="58"/>
      <c r="K8" s="58"/>
      <c r="L8" s="12"/>
      <c r="M8" s="12"/>
      <c r="N8" s="12"/>
      <c r="O8" s="48"/>
      <c r="P8" s="48"/>
    </row>
    <row r="9" spans="1:16" s="13" customFormat="1" ht="15" customHeight="1" x14ac:dyDescent="0.25">
      <c r="A9" s="11"/>
      <c r="B9" s="158"/>
      <c r="C9" s="159"/>
      <c r="D9" s="159"/>
      <c r="E9" s="159"/>
      <c r="F9" s="159"/>
      <c r="G9" s="48"/>
      <c r="H9" s="48"/>
      <c r="I9" s="48"/>
      <c r="J9" s="58"/>
      <c r="K9" s="58"/>
      <c r="L9" s="12"/>
      <c r="M9" s="12"/>
      <c r="N9" s="12"/>
      <c r="O9" s="48"/>
      <c r="P9" s="48"/>
    </row>
    <row r="10" spans="1:16" s="13" customFormat="1" ht="15" customHeight="1" x14ac:dyDescent="0.25">
      <c r="A10" s="11"/>
      <c r="B10" s="158"/>
      <c r="C10" s="159"/>
      <c r="D10" s="159"/>
      <c r="E10" s="159"/>
      <c r="F10" s="159"/>
      <c r="G10" s="48"/>
      <c r="H10" s="48"/>
      <c r="I10" s="48"/>
      <c r="J10" s="58"/>
      <c r="K10" s="58"/>
      <c r="L10" s="12"/>
      <c r="M10" s="12"/>
      <c r="N10" s="12"/>
      <c r="O10" s="48"/>
      <c r="P10" s="48"/>
    </row>
    <row r="11" spans="1:16" s="13" customFormat="1" ht="15" customHeight="1" x14ac:dyDescent="0.25">
      <c r="A11" s="11"/>
      <c r="B11" s="158"/>
      <c r="C11" s="159"/>
      <c r="D11" s="159"/>
      <c r="E11" s="159"/>
      <c r="F11" s="159"/>
      <c r="G11" s="48"/>
      <c r="H11" s="48"/>
      <c r="I11" s="48"/>
      <c r="J11" s="58"/>
      <c r="K11" s="58"/>
      <c r="L11" s="12"/>
      <c r="M11" s="12"/>
      <c r="N11" s="12"/>
      <c r="O11" s="48"/>
      <c r="P11" s="48"/>
    </row>
    <row r="12" spans="1:16" s="13" customFormat="1" ht="15" customHeight="1" x14ac:dyDescent="0.25">
      <c r="A12" s="11"/>
      <c r="B12" s="158"/>
      <c r="C12" s="159"/>
      <c r="D12" s="159"/>
      <c r="E12" s="159"/>
      <c r="F12" s="159"/>
      <c r="G12" s="48"/>
      <c r="H12" s="48"/>
      <c r="I12" s="48"/>
      <c r="J12" s="58"/>
      <c r="K12" s="58"/>
      <c r="L12" s="12"/>
      <c r="M12" s="12"/>
      <c r="N12" s="12"/>
      <c r="O12" s="48"/>
      <c r="P12" s="48"/>
    </row>
    <row r="13" spans="1:16" s="13" customFormat="1" ht="15" customHeight="1" x14ac:dyDescent="0.25">
      <c r="A13" s="11"/>
      <c r="B13" s="158"/>
      <c r="C13" s="159"/>
      <c r="D13" s="159"/>
      <c r="E13" s="159"/>
      <c r="F13" s="159"/>
      <c r="G13" s="48"/>
      <c r="H13" s="48"/>
      <c r="I13" s="48"/>
      <c r="J13" s="58"/>
      <c r="K13" s="58"/>
      <c r="L13" s="12"/>
      <c r="M13" s="12"/>
      <c r="N13" s="12"/>
      <c r="O13" s="48"/>
      <c r="P13" s="48"/>
    </row>
    <row r="14" spans="1:16" s="13" customFormat="1" ht="15" customHeight="1" x14ac:dyDescent="0.25">
      <c r="A14" s="11"/>
      <c r="B14" s="158"/>
      <c r="C14" s="159"/>
      <c r="D14" s="159"/>
      <c r="E14" s="159"/>
      <c r="F14" s="159"/>
      <c r="G14" s="48"/>
      <c r="H14" s="48"/>
      <c r="I14" s="48"/>
      <c r="J14" s="58"/>
      <c r="K14" s="58"/>
      <c r="L14" s="12"/>
      <c r="M14" s="12"/>
      <c r="N14" s="12"/>
      <c r="O14" s="48"/>
      <c r="P14" s="48"/>
    </row>
    <row r="15" spans="1:16" s="13" customFormat="1" ht="15" customHeight="1" x14ac:dyDescent="0.25">
      <c r="A15" s="11"/>
      <c r="B15" s="158"/>
      <c r="C15" s="159"/>
      <c r="D15" s="159"/>
      <c r="E15" s="159"/>
      <c r="F15" s="159"/>
      <c r="G15" s="48"/>
      <c r="H15" s="48"/>
      <c r="I15" s="48"/>
      <c r="J15" s="58"/>
      <c r="K15" s="58"/>
      <c r="L15" s="12"/>
      <c r="M15" s="12"/>
      <c r="N15" s="12"/>
      <c r="O15" s="48"/>
      <c r="P15" s="48"/>
    </row>
    <row r="16" spans="1:16" s="13" customFormat="1" ht="15" customHeight="1" x14ac:dyDescent="0.25">
      <c r="A16" s="11"/>
      <c r="B16" s="158"/>
      <c r="C16" s="159"/>
      <c r="D16" s="159"/>
      <c r="E16" s="159"/>
      <c r="F16" s="159"/>
      <c r="G16" s="48"/>
      <c r="H16" s="48"/>
      <c r="I16" s="48"/>
      <c r="J16" s="58"/>
      <c r="K16" s="58"/>
      <c r="L16" s="12"/>
      <c r="M16" s="12"/>
      <c r="N16" s="12"/>
      <c r="O16" s="48"/>
      <c r="P16" s="48"/>
    </row>
    <row r="17" spans="1:16" s="13" customFormat="1" ht="15" customHeight="1" x14ac:dyDescent="0.25">
      <c r="A17" s="11"/>
      <c r="B17" s="158"/>
      <c r="C17" s="159"/>
      <c r="D17" s="159"/>
      <c r="E17" s="159"/>
      <c r="F17" s="159"/>
      <c r="G17" s="48"/>
      <c r="H17" s="48"/>
      <c r="I17" s="48"/>
      <c r="J17" s="58"/>
      <c r="K17" s="58"/>
      <c r="L17" s="12"/>
      <c r="M17" s="12"/>
      <c r="N17" s="12"/>
      <c r="O17" s="48"/>
      <c r="P17" s="48"/>
    </row>
    <row r="18" spans="1:16" s="13" customFormat="1" ht="15" customHeight="1" x14ac:dyDescent="0.25">
      <c r="A18" s="11"/>
      <c r="B18" s="158"/>
      <c r="C18" s="159"/>
      <c r="D18" s="159"/>
      <c r="E18" s="159"/>
      <c r="F18" s="159"/>
      <c r="G18" s="48"/>
      <c r="H18" s="48"/>
      <c r="I18" s="48"/>
      <c r="J18" s="58"/>
      <c r="K18" s="58"/>
      <c r="L18" s="12"/>
      <c r="M18" s="12"/>
      <c r="N18" s="12"/>
      <c r="O18" s="48"/>
      <c r="P18" s="48"/>
    </row>
    <row r="19" spans="1:16" s="52" customFormat="1" ht="15" customHeight="1" x14ac:dyDescent="0.25"/>
    <row r="20" spans="1:16" s="1" customFormat="1" ht="30" customHeight="1" x14ac:dyDescent="0.25">
      <c r="A20" s="155" t="s">
        <v>15</v>
      </c>
      <c r="B20" s="251" t="s">
        <v>39</v>
      </c>
      <c r="C20" s="222"/>
      <c r="D20" s="222"/>
      <c r="E20" s="222"/>
      <c r="G20"/>
      <c r="H20"/>
      <c r="I20"/>
      <c r="J20"/>
      <c r="K20"/>
      <c r="L20"/>
      <c r="M20"/>
      <c r="N20"/>
      <c r="O20"/>
    </row>
    <row r="21" spans="1:16" s="1" customFormat="1" ht="15" customHeight="1" x14ac:dyDescent="0.25">
      <c r="A21" s="197" t="s">
        <v>78</v>
      </c>
      <c r="B21" s="196" t="s">
        <v>79</v>
      </c>
      <c r="C21" s="194"/>
      <c r="D21" s="194"/>
      <c r="E21" s="194"/>
      <c r="F21" s="195"/>
      <c r="G21" s="195"/>
      <c r="H21"/>
      <c r="I21"/>
      <c r="J21"/>
      <c r="K21"/>
      <c r="L21"/>
      <c r="M21"/>
      <c r="N21"/>
      <c r="O21"/>
    </row>
    <row r="22" spans="1:16" s="1" customFormat="1" ht="15" customHeight="1" x14ac:dyDescent="0.25">
      <c r="A22" s="198" t="s">
        <v>77</v>
      </c>
      <c r="B22" s="199" t="s">
        <v>80</v>
      </c>
      <c r="C22" s="194"/>
      <c r="D22" s="194"/>
      <c r="E22" s="194"/>
      <c r="F22" s="195"/>
      <c r="G22" s="195"/>
      <c r="H22"/>
      <c r="I22"/>
      <c r="J22"/>
      <c r="K22"/>
      <c r="L22"/>
      <c r="M22"/>
      <c r="N22"/>
      <c r="O22"/>
    </row>
    <row r="23" spans="1:16" s="1" customFormat="1" ht="15" customHeight="1" x14ac:dyDescent="0.25">
      <c r="A23" s="88" t="s">
        <v>9</v>
      </c>
      <c r="B23" s="190" t="s">
        <v>84</v>
      </c>
      <c r="C23" s="191"/>
      <c r="D23" s="191"/>
      <c r="E23" s="191"/>
      <c r="F23" s="191"/>
      <c r="G23" s="191"/>
      <c r="H23"/>
      <c r="I23"/>
      <c r="J23"/>
      <c r="K23"/>
      <c r="L23"/>
      <c r="M23"/>
      <c r="N23"/>
      <c r="O23"/>
    </row>
  </sheetData>
  <mergeCells count="2">
    <mergeCell ref="B2:F2"/>
    <mergeCell ref="B20:E20"/>
  </mergeCells>
  <hyperlinks>
    <hyperlink ref="F1" location="Contents!A1" display="[contents Ç]" xr:uid="{00000000-0004-0000-0A00-000000000000}"/>
    <hyperlink ref="B23" r:id="rId1" xr:uid="{00000000-0004-0000-0A00-000001000000}"/>
  </hyperlinks>
  <pageMargins left="0.7" right="0.7" top="0.75" bottom="0.75" header="0.3" footer="0.3"/>
  <pageSetup paperSize="9" orientation="portrait" horizontalDpi="4294967293" verticalDpi="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1"/>
  <sheetViews>
    <sheetView showGridLines="0" zoomScaleNormal="100" workbookViewId="0">
      <selection activeCell="B23" sqref="B23"/>
    </sheetView>
  </sheetViews>
  <sheetFormatPr defaultColWidth="8.7109375" defaultRowHeight="12" customHeight="1" x14ac:dyDescent="0.25"/>
  <cols>
    <col min="1" max="1" width="12.7109375" style="52" customWidth="1"/>
    <col min="2" max="6" width="16.7109375" style="52" customWidth="1"/>
    <col min="7" max="8" width="15" style="52" bestFit="1" customWidth="1"/>
    <col min="9" max="16384" width="8.7109375" style="52"/>
  </cols>
  <sheetData>
    <row r="1" spans="1:16" s="1" customFormat="1" ht="30" customHeight="1" x14ac:dyDescent="0.25">
      <c r="A1" s="42" t="s">
        <v>0</v>
      </c>
      <c r="B1" s="67" t="s">
        <v>1</v>
      </c>
      <c r="C1" s="53"/>
      <c r="D1" s="53"/>
      <c r="E1" s="53"/>
      <c r="F1" s="54" t="s">
        <v>4</v>
      </c>
    </row>
    <row r="2" spans="1:16" s="13" customFormat="1" ht="45" customHeight="1" x14ac:dyDescent="0.25">
      <c r="A2" s="59"/>
      <c r="B2" s="252" t="s">
        <v>74</v>
      </c>
      <c r="C2" s="253"/>
      <c r="D2" s="253"/>
      <c r="E2" s="253"/>
      <c r="F2" s="253"/>
      <c r="G2" s="225"/>
      <c r="H2" s="225"/>
      <c r="I2" s="48"/>
      <c r="J2" s="58"/>
      <c r="K2" s="58"/>
      <c r="L2" s="12"/>
      <c r="M2" s="12"/>
      <c r="N2" s="12"/>
      <c r="O2" s="48"/>
      <c r="P2" s="48"/>
    </row>
    <row r="3" spans="1:16" ht="20.100000000000001" customHeight="1" x14ac:dyDescent="0.25">
      <c r="A3" s="50"/>
      <c r="B3" s="50"/>
      <c r="C3" s="50"/>
      <c r="D3" s="50"/>
      <c r="E3" s="50"/>
      <c r="F3" s="50"/>
    </row>
    <row r="4" spans="1:16" ht="20.100000000000001" customHeight="1" x14ac:dyDescent="0.25">
      <c r="A4" s="50"/>
      <c r="B4" s="50"/>
      <c r="C4" s="50"/>
      <c r="D4" s="50"/>
      <c r="E4" s="50"/>
      <c r="F4" s="50"/>
    </row>
    <row r="5" spans="1:16" ht="20.100000000000001" customHeight="1" x14ac:dyDescent="0.25">
      <c r="A5" s="50"/>
      <c r="B5" s="50"/>
      <c r="C5" s="50"/>
      <c r="D5" s="50"/>
      <c r="E5" s="50"/>
      <c r="F5" s="50"/>
    </row>
    <row r="6" spans="1:16" ht="20.100000000000001" customHeight="1" x14ac:dyDescent="0.25">
      <c r="A6" s="50"/>
      <c r="B6" s="50"/>
      <c r="C6" s="50"/>
      <c r="D6" s="50"/>
      <c r="E6" s="50"/>
      <c r="F6" s="50"/>
    </row>
    <row r="7" spans="1:16" ht="20.100000000000001" customHeight="1" x14ac:dyDescent="0.25">
      <c r="A7" s="50"/>
      <c r="B7" s="50"/>
      <c r="C7" s="50"/>
      <c r="D7" s="50"/>
      <c r="E7" s="50"/>
      <c r="F7" s="50"/>
    </row>
    <row r="8" spans="1:16" ht="20.100000000000001" customHeight="1" x14ac:dyDescent="0.25">
      <c r="A8" s="50"/>
      <c r="B8" s="50"/>
      <c r="C8" s="50"/>
      <c r="D8" s="50"/>
      <c r="E8" s="50"/>
      <c r="F8" s="50"/>
    </row>
    <row r="9" spans="1:16" ht="20.100000000000001" customHeight="1" x14ac:dyDescent="0.25">
      <c r="A9" s="50"/>
      <c r="B9" s="50"/>
      <c r="C9" s="50"/>
      <c r="D9" s="50"/>
      <c r="E9" s="50"/>
      <c r="F9" s="50"/>
    </row>
    <row r="10" spans="1:16" ht="20.100000000000001" customHeight="1" x14ac:dyDescent="0.25">
      <c r="A10" s="50"/>
      <c r="B10" s="50"/>
      <c r="C10" s="50"/>
      <c r="D10" s="50"/>
      <c r="E10" s="50"/>
      <c r="F10" s="50"/>
    </row>
    <row r="11" spans="1:16" ht="20.100000000000001" customHeight="1" x14ac:dyDescent="0.25">
      <c r="A11" s="50"/>
      <c r="B11" s="50"/>
      <c r="C11" s="50"/>
      <c r="D11" s="50"/>
      <c r="E11" s="50"/>
      <c r="F11" s="50"/>
    </row>
    <row r="12" spans="1:16" ht="20.100000000000001" customHeight="1" x14ac:dyDescent="0.25">
      <c r="A12" s="50"/>
      <c r="B12" s="50"/>
      <c r="C12" s="50"/>
      <c r="D12" s="50"/>
      <c r="E12" s="50"/>
      <c r="F12" s="50"/>
    </row>
    <row r="13" spans="1:16" ht="20.100000000000001" customHeight="1" x14ac:dyDescent="0.25">
      <c r="A13" s="50"/>
      <c r="B13" s="50"/>
      <c r="C13" s="50"/>
      <c r="D13" s="50"/>
      <c r="E13" s="50"/>
      <c r="F13" s="50"/>
    </row>
    <row r="14" spans="1:16" ht="20.100000000000001" customHeight="1" x14ac:dyDescent="0.25">
      <c r="A14" s="50"/>
      <c r="B14" s="50"/>
      <c r="C14" s="50"/>
      <c r="D14" s="50"/>
      <c r="E14" s="50"/>
      <c r="F14" s="50"/>
    </row>
    <row r="15" spans="1:16" ht="20.100000000000001" customHeight="1" x14ac:dyDescent="0.25">
      <c r="A15" s="50"/>
      <c r="B15" s="50"/>
      <c r="C15" s="50"/>
      <c r="D15" s="50"/>
      <c r="E15" s="50"/>
      <c r="F15" s="50"/>
    </row>
    <row r="16" spans="1:16" ht="20.100000000000001" customHeight="1" x14ac:dyDescent="0.25">
      <c r="A16" s="50"/>
      <c r="B16" s="50"/>
      <c r="C16" s="50"/>
      <c r="D16" s="50"/>
      <c r="E16" s="50"/>
      <c r="F16" s="50"/>
    </row>
    <row r="17" spans="1:15" ht="20.100000000000001" customHeight="1" x14ac:dyDescent="0.25">
      <c r="A17" s="50"/>
      <c r="B17" s="50"/>
      <c r="C17" s="50"/>
      <c r="D17" s="50"/>
      <c r="E17" s="50"/>
      <c r="F17" s="50"/>
    </row>
    <row r="18" spans="1:15" ht="20.100000000000001" customHeight="1" x14ac:dyDescent="0.25">
      <c r="A18" s="50"/>
      <c r="B18" s="50"/>
      <c r="C18" s="50"/>
      <c r="D18" s="50"/>
      <c r="E18" s="50"/>
      <c r="F18" s="50"/>
    </row>
    <row r="19" spans="1:15" ht="15" customHeight="1" x14ac:dyDescent="0.25">
      <c r="A19" s="50"/>
      <c r="B19" s="50"/>
      <c r="C19" s="50"/>
      <c r="D19" s="50"/>
      <c r="E19" s="50"/>
      <c r="F19" s="50"/>
    </row>
    <row r="20" spans="1:15" s="1" customFormat="1" ht="30" customHeight="1" x14ac:dyDescent="0.25">
      <c r="A20" s="155" t="s">
        <v>15</v>
      </c>
      <c r="B20" s="251" t="s">
        <v>39</v>
      </c>
      <c r="C20" s="222"/>
      <c r="D20" s="222"/>
      <c r="E20" s="222"/>
      <c r="G20"/>
      <c r="H20"/>
      <c r="I20"/>
      <c r="J20"/>
      <c r="K20"/>
      <c r="L20"/>
      <c r="M20"/>
      <c r="N20"/>
      <c r="O20"/>
    </row>
    <row r="21" spans="1:15" s="1" customFormat="1" ht="15" customHeight="1" x14ac:dyDescent="0.25">
      <c r="A21" s="197" t="s">
        <v>78</v>
      </c>
      <c r="B21" s="196" t="s">
        <v>79</v>
      </c>
      <c r="C21" s="194"/>
      <c r="D21" s="194"/>
      <c r="E21" s="194"/>
      <c r="F21" s="195"/>
      <c r="G21" s="195"/>
      <c r="H21"/>
      <c r="I21"/>
      <c r="J21"/>
      <c r="K21"/>
      <c r="L21"/>
      <c r="M21"/>
      <c r="N21"/>
      <c r="O21"/>
    </row>
    <row r="22" spans="1:15" s="1" customFormat="1" ht="15" customHeight="1" x14ac:dyDescent="0.25">
      <c r="A22" s="198" t="s">
        <v>77</v>
      </c>
      <c r="B22" s="199" t="s">
        <v>80</v>
      </c>
      <c r="C22" s="194"/>
      <c r="D22" s="194"/>
      <c r="E22" s="194"/>
      <c r="F22" s="195"/>
      <c r="G22" s="195"/>
      <c r="H22"/>
      <c r="I22"/>
      <c r="J22"/>
      <c r="K22"/>
      <c r="L22"/>
      <c r="M22"/>
      <c r="N22"/>
      <c r="O22"/>
    </row>
    <row r="23" spans="1:15" s="1" customFormat="1" ht="15" customHeight="1" x14ac:dyDescent="0.25">
      <c r="A23" s="88" t="s">
        <v>9</v>
      </c>
      <c r="B23" s="190" t="s">
        <v>84</v>
      </c>
      <c r="C23" s="191"/>
      <c r="D23" s="191"/>
      <c r="E23" s="191"/>
      <c r="F23" s="191"/>
      <c r="G23" s="191"/>
      <c r="H23"/>
      <c r="I23"/>
      <c r="J23"/>
      <c r="K23"/>
      <c r="L23"/>
      <c r="M23"/>
      <c r="N23"/>
      <c r="O23"/>
    </row>
    <row r="24" spans="1:15" s="1" customFormat="1" ht="15" customHeight="1" x14ac:dyDescent="0.25">
      <c r="A24" s="61"/>
      <c r="B24" s="74"/>
      <c r="C24" s="73"/>
      <c r="D24" s="73"/>
      <c r="E24" s="73"/>
      <c r="F24" s="73"/>
    </row>
    <row r="25" spans="1:15" s="1" customFormat="1" ht="15" customHeight="1" x14ac:dyDescent="0.25">
      <c r="A25" s="61"/>
      <c r="B25" s="74"/>
      <c r="C25" s="73"/>
      <c r="D25" s="73"/>
      <c r="E25" s="73"/>
      <c r="F25" s="73"/>
    </row>
    <row r="26" spans="1:15" s="1" customFormat="1" ht="15" customHeight="1" x14ac:dyDescent="0.25">
      <c r="A26" s="61"/>
      <c r="B26" s="74"/>
      <c r="C26" s="73"/>
      <c r="D26" s="73"/>
      <c r="E26" s="73"/>
      <c r="F26" s="73"/>
    </row>
    <row r="27" spans="1:15" s="1" customFormat="1" ht="15" customHeight="1" x14ac:dyDescent="0.25">
      <c r="A27" s="61"/>
      <c r="B27" s="74"/>
      <c r="C27" s="73"/>
      <c r="D27" s="73"/>
      <c r="E27" s="73"/>
      <c r="F27" s="73"/>
    </row>
    <row r="28" spans="1:15" s="1" customFormat="1" ht="15" customHeight="1" x14ac:dyDescent="0.25">
      <c r="A28" s="61"/>
      <c r="B28" s="74"/>
      <c r="C28" s="73"/>
      <c r="D28" s="73"/>
      <c r="E28" s="73"/>
      <c r="F28" s="73"/>
    </row>
    <row r="29" spans="1:15" s="1" customFormat="1" ht="15" customHeight="1" x14ac:dyDescent="0.25">
      <c r="A29" s="61"/>
      <c r="B29" s="74"/>
      <c r="C29" s="73"/>
      <c r="D29" s="73"/>
      <c r="E29" s="73"/>
      <c r="F29" s="73"/>
    </row>
    <row r="30" spans="1:15" s="1" customFormat="1" ht="15" customHeight="1" x14ac:dyDescent="0.25">
      <c r="A30" s="61"/>
      <c r="B30" s="74"/>
      <c r="C30" s="73"/>
      <c r="D30" s="73"/>
      <c r="E30" s="73"/>
      <c r="F30" s="73"/>
    </row>
    <row r="31" spans="1:15" s="1" customFormat="1" ht="15" customHeight="1" x14ac:dyDescent="0.25">
      <c r="A31" s="61"/>
      <c r="B31" s="74"/>
      <c r="C31" s="73"/>
      <c r="D31" s="73"/>
      <c r="E31" s="73"/>
      <c r="F31" s="73"/>
    </row>
    <row r="32" spans="1:15" ht="15" customHeight="1" x14ac:dyDescent="0.25">
      <c r="A32" s="50"/>
      <c r="B32" s="50"/>
      <c r="C32" s="50"/>
      <c r="D32" s="50"/>
      <c r="E32" s="50"/>
      <c r="F32" s="50"/>
      <c r="L32"/>
    </row>
    <row r="33" spans="12:12" ht="15" customHeight="1" x14ac:dyDescent="0.25">
      <c r="L33"/>
    </row>
    <row r="34" spans="12:12" ht="15" customHeight="1" x14ac:dyDescent="0.25">
      <c r="L34"/>
    </row>
    <row r="35" spans="12:12" ht="15" customHeight="1" x14ac:dyDescent="0.25"/>
    <row r="36" spans="12:12" ht="15" customHeight="1" x14ac:dyDescent="0.25"/>
    <row r="37" spans="12:12" ht="15" customHeight="1" x14ac:dyDescent="0.25"/>
    <row r="38" spans="12:12" ht="15" customHeight="1" x14ac:dyDescent="0.25"/>
    <row r="39" spans="12:12" ht="15" customHeight="1" x14ac:dyDescent="0.25"/>
    <row r="40" spans="12:12" ht="15" customHeight="1" x14ac:dyDescent="0.25"/>
    <row r="41" spans="12:12" ht="15" customHeight="1" x14ac:dyDescent="0.25"/>
    <row r="42" spans="12:12" ht="15" customHeight="1" x14ac:dyDescent="0.25"/>
    <row r="43" spans="12:12" ht="15" customHeight="1" x14ac:dyDescent="0.25"/>
    <row r="44" spans="12:12" ht="15" customHeight="1" x14ac:dyDescent="0.25"/>
    <row r="45" spans="12:12" ht="15" customHeight="1" x14ac:dyDescent="0.25"/>
    <row r="48" spans="12:12" ht="30" customHeight="1" x14ac:dyDescent="0.25"/>
    <row r="49" spans="2:7" ht="45" customHeight="1" x14ac:dyDescent="0.25">
      <c r="B49" s="133"/>
      <c r="C49" s="135" t="s">
        <v>3</v>
      </c>
      <c r="D49" s="167" t="s">
        <v>59</v>
      </c>
      <c r="F49" s="135" t="s">
        <v>3</v>
      </c>
      <c r="G49" s="167" t="s">
        <v>59</v>
      </c>
    </row>
    <row r="50" spans="2:7" ht="45" customHeight="1" x14ac:dyDescent="0.25">
      <c r="B50" s="192" t="s">
        <v>73</v>
      </c>
      <c r="C50" s="135">
        <v>-43</v>
      </c>
      <c r="D50" s="136">
        <v>182</v>
      </c>
      <c r="E50" s="134"/>
      <c r="F50" s="173">
        <f>C50/C$60*-100</f>
        <v>-12.874251497005988</v>
      </c>
      <c r="G50" s="173">
        <f>D50/D$60*100</f>
        <v>52.148997134670481</v>
      </c>
    </row>
    <row r="51" spans="2:7" ht="45" customHeight="1" x14ac:dyDescent="0.25">
      <c r="B51" s="166" t="s">
        <v>50</v>
      </c>
      <c r="C51" s="135">
        <v>-11</v>
      </c>
      <c r="D51" s="136">
        <v>57</v>
      </c>
      <c r="E51" s="134"/>
      <c r="F51" s="173">
        <f t="shared" ref="F51:F60" si="0">C51/C$60*-100</f>
        <v>-3.293413173652695</v>
      </c>
      <c r="G51" s="173">
        <f t="shared" ref="G51:G60" si="1">D51/D$60*100</f>
        <v>16.332378223495702</v>
      </c>
    </row>
    <row r="52" spans="2:7" ht="45" customHeight="1" x14ac:dyDescent="0.25">
      <c r="B52" s="166" t="s">
        <v>51</v>
      </c>
      <c r="C52" s="135">
        <v>-15</v>
      </c>
      <c r="D52" s="136">
        <v>40</v>
      </c>
      <c r="E52" s="134"/>
      <c r="F52" s="173">
        <f t="shared" si="0"/>
        <v>-4.4910179640718564</v>
      </c>
      <c r="G52" s="173">
        <f t="shared" si="1"/>
        <v>11.461318051575931</v>
      </c>
    </row>
    <row r="53" spans="2:7" ht="45" customHeight="1" x14ac:dyDescent="0.25">
      <c r="B53" s="166" t="s">
        <v>22</v>
      </c>
      <c r="C53" s="135">
        <v>-8</v>
      </c>
      <c r="D53" s="136">
        <v>35</v>
      </c>
      <c r="E53" s="134"/>
      <c r="F53" s="173">
        <f t="shared" si="0"/>
        <v>-2.3952095808383236</v>
      </c>
      <c r="G53" s="173">
        <f t="shared" si="1"/>
        <v>10.028653295128938</v>
      </c>
    </row>
    <row r="54" spans="2:7" ht="45" customHeight="1" x14ac:dyDescent="0.25">
      <c r="B54" s="166" t="s">
        <v>52</v>
      </c>
      <c r="C54" s="136">
        <v>-30</v>
      </c>
      <c r="D54" s="136">
        <v>15</v>
      </c>
      <c r="E54" s="134"/>
      <c r="F54" s="173">
        <f t="shared" si="0"/>
        <v>-8.9820359281437128</v>
      </c>
      <c r="G54" s="173">
        <f t="shared" si="1"/>
        <v>4.2979942693409736</v>
      </c>
    </row>
    <row r="55" spans="2:7" ht="45" customHeight="1" x14ac:dyDescent="0.25">
      <c r="B55" s="166" t="s">
        <v>57</v>
      </c>
      <c r="C55" s="136">
        <v>-4</v>
      </c>
      <c r="D55" s="136">
        <v>13</v>
      </c>
      <c r="E55" s="134"/>
      <c r="F55" s="173">
        <f t="shared" si="0"/>
        <v>-1.1976047904191618</v>
      </c>
      <c r="G55" s="173">
        <f t="shared" si="1"/>
        <v>3.7249283667621778</v>
      </c>
    </row>
    <row r="56" spans="2:7" ht="45" customHeight="1" x14ac:dyDescent="0.25">
      <c r="B56" s="166" t="s">
        <v>53</v>
      </c>
      <c r="C56" s="136">
        <v>-2</v>
      </c>
      <c r="D56" s="136">
        <v>4</v>
      </c>
      <c r="E56" s="134"/>
      <c r="F56" s="173">
        <f t="shared" si="0"/>
        <v>-0.5988023952095809</v>
      </c>
      <c r="G56" s="173">
        <f t="shared" si="1"/>
        <v>1.1461318051575931</v>
      </c>
    </row>
    <row r="57" spans="2:7" ht="45" customHeight="1" x14ac:dyDescent="0.25">
      <c r="B57" s="166" t="s">
        <v>54</v>
      </c>
      <c r="C57" s="135">
        <v>-2</v>
      </c>
      <c r="D57" s="136">
        <v>3</v>
      </c>
      <c r="E57" s="134"/>
      <c r="F57" s="173">
        <f t="shared" si="0"/>
        <v>-0.5988023952095809</v>
      </c>
      <c r="G57" s="173">
        <f t="shared" si="1"/>
        <v>0.8595988538681949</v>
      </c>
    </row>
    <row r="58" spans="2:7" ht="45" customHeight="1" x14ac:dyDescent="0.25">
      <c r="B58" s="166" t="s">
        <v>58</v>
      </c>
      <c r="C58" s="136">
        <v>-53</v>
      </c>
      <c r="D58" s="136"/>
      <c r="E58" s="134"/>
      <c r="F58" s="173">
        <f t="shared" si="0"/>
        <v>-15.868263473053892</v>
      </c>
      <c r="G58" s="173">
        <f t="shared" si="1"/>
        <v>0</v>
      </c>
    </row>
    <row r="59" spans="2:7" ht="45" customHeight="1" x14ac:dyDescent="0.25">
      <c r="B59" s="166" t="s">
        <v>55</v>
      </c>
      <c r="C59" s="136">
        <v>-166</v>
      </c>
      <c r="D59" s="136"/>
      <c r="E59" s="134"/>
      <c r="F59" s="173">
        <f t="shared" si="0"/>
        <v>-49.700598802395206</v>
      </c>
      <c r="G59" s="173">
        <f t="shared" si="1"/>
        <v>0</v>
      </c>
    </row>
    <row r="60" spans="2:7" ht="30" customHeight="1" x14ac:dyDescent="0.25">
      <c r="C60" s="172">
        <f>SUM(C50:C59)</f>
        <v>-334</v>
      </c>
      <c r="D60" s="172">
        <f>SUM(D50:D59)</f>
        <v>349</v>
      </c>
      <c r="F60" s="173">
        <f t="shared" si="0"/>
        <v>-100</v>
      </c>
      <c r="G60" s="173">
        <f t="shared" si="1"/>
        <v>100</v>
      </c>
    </row>
    <row r="61" spans="2:7" ht="12" customHeight="1" x14ac:dyDescent="0.25">
      <c r="G61"/>
    </row>
  </sheetData>
  <sortState xmlns:xlrd2="http://schemas.microsoft.com/office/spreadsheetml/2017/richdata2" ref="B51:D58">
    <sortCondition descending="1" ref="D51:D58"/>
  </sortState>
  <mergeCells count="2">
    <mergeCell ref="B20:E20"/>
    <mergeCell ref="B2:H2"/>
  </mergeCells>
  <hyperlinks>
    <hyperlink ref="F1" location="Contents!A1" display="[contents Ç]" xr:uid="{00000000-0004-0000-0B00-000000000000}"/>
    <hyperlink ref="B23" r:id="rId1" xr:uid="{00000000-0004-0000-0B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57"/>
  <sheetViews>
    <sheetView showGridLines="0" zoomScaleNormal="100" workbookViewId="0">
      <selection activeCell="B23" sqref="B23"/>
    </sheetView>
  </sheetViews>
  <sheetFormatPr defaultColWidth="8.7109375" defaultRowHeight="12" customHeight="1" x14ac:dyDescent="0.25"/>
  <cols>
    <col min="1" max="1" width="12.7109375" style="35" customWidth="1"/>
    <col min="2" max="6" width="16.7109375" style="35" customWidth="1"/>
    <col min="7" max="9" width="8.7109375" style="35"/>
    <col min="10" max="10" width="10.85546875" style="35" bestFit="1" customWidth="1"/>
    <col min="11" max="11" width="11.140625" style="35" bestFit="1" customWidth="1"/>
    <col min="12" max="12" width="11.28515625" style="35" bestFit="1" customWidth="1"/>
    <col min="13" max="13" width="11.140625" style="35" bestFit="1" customWidth="1"/>
    <col min="14" max="16384" width="8.7109375" style="35"/>
  </cols>
  <sheetData>
    <row r="1" spans="1:16" s="1" customFormat="1" ht="30" customHeight="1" x14ac:dyDescent="0.25">
      <c r="A1" s="42" t="s">
        <v>0</v>
      </c>
      <c r="B1" s="67" t="s">
        <v>1</v>
      </c>
      <c r="C1" s="52"/>
      <c r="D1" s="52"/>
      <c r="E1" s="52"/>
      <c r="F1" s="54" t="s">
        <v>4</v>
      </c>
    </row>
    <row r="2" spans="1:16" s="13" customFormat="1" ht="45" customHeight="1" x14ac:dyDescent="0.25">
      <c r="A2" s="11"/>
      <c r="B2" s="254" t="s">
        <v>71</v>
      </c>
      <c r="C2" s="249"/>
      <c r="D2" s="249"/>
      <c r="E2" s="249"/>
      <c r="F2" s="249"/>
      <c r="G2" s="21"/>
      <c r="H2" s="21"/>
      <c r="I2" s="21"/>
      <c r="J2" s="36"/>
      <c r="K2" s="36"/>
      <c r="L2" s="12"/>
      <c r="M2" s="12"/>
      <c r="N2" s="12"/>
      <c r="O2" s="21"/>
      <c r="P2" s="21"/>
    </row>
    <row r="3" spans="1:16" ht="15" customHeight="1" x14ac:dyDescent="0.25">
      <c r="A3"/>
    </row>
    <row r="4" spans="1:16" s="52" customFormat="1" ht="15" customHeight="1" x14ac:dyDescent="0.25">
      <c r="A4"/>
    </row>
    <row r="5" spans="1:16" s="52" customFormat="1" ht="15" customHeight="1" x14ac:dyDescent="0.25">
      <c r="A5"/>
    </row>
    <row r="6" spans="1:16" s="52" customFormat="1" ht="15" customHeight="1" x14ac:dyDescent="0.25">
      <c r="A6"/>
    </row>
    <row r="7" spans="1:16" s="52" customFormat="1" ht="15" customHeight="1" x14ac:dyDescent="0.25">
      <c r="A7"/>
    </row>
    <row r="8" spans="1:16" s="52" customFormat="1" ht="15" customHeight="1" x14ac:dyDescent="0.25">
      <c r="A8"/>
    </row>
    <row r="9" spans="1:16" s="52" customFormat="1" ht="15" customHeight="1" x14ac:dyDescent="0.25">
      <c r="A9"/>
    </row>
    <row r="10" spans="1:16" s="52" customFormat="1" ht="15" customHeight="1" x14ac:dyDescent="0.25">
      <c r="A10"/>
    </row>
    <row r="11" spans="1:16" s="52" customFormat="1" ht="15" customHeight="1" x14ac:dyDescent="0.25">
      <c r="A11"/>
    </row>
    <row r="12" spans="1:16" s="52" customFormat="1" ht="15" customHeight="1" x14ac:dyDescent="0.25">
      <c r="A12"/>
    </row>
    <row r="13" spans="1:16" s="52" customFormat="1" ht="15" customHeight="1" x14ac:dyDescent="0.25">
      <c r="A13"/>
    </row>
    <row r="14" spans="1:16" ht="15" customHeight="1" x14ac:dyDescent="0.25">
      <c r="A14"/>
    </row>
    <row r="15" spans="1:16" s="52" customFormat="1" ht="15" customHeight="1" x14ac:dyDescent="0.25">
      <c r="A15"/>
    </row>
    <row r="16" spans="1:16" ht="15" customHeight="1" x14ac:dyDescent="0.25">
      <c r="A16"/>
    </row>
    <row r="17" spans="1:15" ht="15" customHeight="1" x14ac:dyDescent="0.25">
      <c r="A17"/>
    </row>
    <row r="18" spans="1:15" ht="15" customHeight="1" x14ac:dyDescent="0.25">
      <c r="A18"/>
    </row>
    <row r="19" spans="1:15" ht="15" customHeight="1" x14ac:dyDescent="0.25">
      <c r="A19"/>
    </row>
    <row r="20" spans="1:15" s="1" customFormat="1" ht="30" customHeight="1" x14ac:dyDescent="0.25">
      <c r="A20" s="155" t="s">
        <v>15</v>
      </c>
      <c r="B20" s="251" t="s">
        <v>39</v>
      </c>
      <c r="C20" s="222"/>
      <c r="D20" s="222"/>
      <c r="E20" s="222"/>
      <c r="G20"/>
      <c r="H20"/>
      <c r="I20"/>
      <c r="J20"/>
      <c r="K20"/>
      <c r="L20"/>
      <c r="M20"/>
      <c r="N20"/>
      <c r="O20"/>
    </row>
    <row r="21" spans="1:15" s="1" customFormat="1" ht="15" customHeight="1" x14ac:dyDescent="0.25">
      <c r="A21" s="197" t="s">
        <v>78</v>
      </c>
      <c r="B21" s="196" t="s">
        <v>79</v>
      </c>
      <c r="C21" s="194"/>
      <c r="D21" s="194"/>
      <c r="E21" s="194"/>
      <c r="F21" s="195"/>
      <c r="G21" s="195"/>
      <c r="H21"/>
      <c r="I21"/>
      <c r="J21"/>
      <c r="K21"/>
      <c r="L21"/>
      <c r="M21"/>
      <c r="N21"/>
      <c r="O21"/>
    </row>
    <row r="22" spans="1:15" s="1" customFormat="1" ht="15" customHeight="1" x14ac:dyDescent="0.25">
      <c r="A22" s="198" t="s">
        <v>77</v>
      </c>
      <c r="B22" s="199" t="s">
        <v>80</v>
      </c>
      <c r="C22" s="194"/>
      <c r="D22" s="194"/>
      <c r="E22" s="194"/>
      <c r="F22" s="195"/>
      <c r="G22" s="195"/>
      <c r="H22"/>
      <c r="I22"/>
      <c r="J22"/>
      <c r="K22"/>
      <c r="L22"/>
      <c r="M22"/>
      <c r="N22"/>
      <c r="O22"/>
    </row>
    <row r="23" spans="1:15" s="1" customFormat="1" ht="15" customHeight="1" x14ac:dyDescent="0.25">
      <c r="A23" s="88" t="s">
        <v>9</v>
      </c>
      <c r="B23" s="190" t="s">
        <v>84</v>
      </c>
      <c r="C23" s="191"/>
      <c r="D23" s="191"/>
      <c r="E23" s="191"/>
      <c r="F23" s="191"/>
      <c r="G23" s="191"/>
      <c r="H23"/>
      <c r="I23"/>
      <c r="J23"/>
      <c r="K23"/>
      <c r="L23"/>
      <c r="M23"/>
      <c r="N23"/>
      <c r="O2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42" spans="1:13" ht="15" customHeight="1" x14ac:dyDescent="0.25"/>
    <row r="43" spans="1:13" ht="15" customHeight="1" x14ac:dyDescent="0.25">
      <c r="B43" s="75"/>
      <c r="C43" s="75"/>
      <c r="D43" s="75"/>
      <c r="F43"/>
      <c r="G43"/>
      <c r="H43"/>
      <c r="I43"/>
      <c r="J43"/>
      <c r="K43"/>
      <c r="L43"/>
      <c r="M43"/>
    </row>
    <row r="44" spans="1:13" ht="15" customHeight="1" x14ac:dyDescent="0.25">
      <c r="B44" s="75"/>
      <c r="C44" s="75"/>
      <c r="D44" s="75"/>
      <c r="F44"/>
      <c r="G44"/>
      <c r="H44"/>
      <c r="I44"/>
      <c r="J44"/>
      <c r="K44"/>
      <c r="L44"/>
      <c r="M44"/>
    </row>
    <row r="45" spans="1:13" ht="15" customHeight="1" x14ac:dyDescent="0.25">
      <c r="B45" s="75"/>
      <c r="C45" s="76"/>
      <c r="D45" s="76"/>
      <c r="F45"/>
      <c r="G45"/>
      <c r="H45"/>
      <c r="I45"/>
      <c r="J45"/>
      <c r="K45"/>
      <c r="L45"/>
      <c r="M45"/>
    </row>
    <row r="46" spans="1:13" ht="15" customHeight="1" x14ac:dyDescent="0.25">
      <c r="B46" s="75"/>
      <c r="C46" s="76"/>
      <c r="D46" s="76"/>
      <c r="F46"/>
      <c r="G46"/>
      <c r="H46"/>
      <c r="I46"/>
      <c r="J46"/>
      <c r="K46"/>
      <c r="L46"/>
      <c r="M46"/>
    </row>
    <row r="47" spans="1:13" ht="15" customHeight="1" x14ac:dyDescent="0.25">
      <c r="A47" s="40"/>
      <c r="B47" s="75"/>
      <c r="C47" s="76"/>
      <c r="D47" s="76"/>
      <c r="E47" s="40"/>
      <c r="F47"/>
      <c r="G47"/>
      <c r="H47"/>
      <c r="I47"/>
      <c r="J47"/>
      <c r="K47"/>
      <c r="L47"/>
      <c r="M47"/>
    </row>
    <row r="48" spans="1:13" ht="15" customHeight="1" x14ac:dyDescent="0.25">
      <c r="A48" s="40"/>
      <c r="B48" s="75"/>
      <c r="C48" s="76"/>
      <c r="D48" s="76"/>
      <c r="E48" s="40"/>
      <c r="F48"/>
      <c r="G48"/>
      <c r="H48"/>
      <c r="I48"/>
      <c r="J48"/>
      <c r="K48"/>
      <c r="L48"/>
      <c r="M48"/>
    </row>
    <row r="49" spans="1:14" ht="15" customHeight="1" x14ac:dyDescent="0.25">
      <c r="A49" s="19"/>
      <c r="B49" s="75"/>
      <c r="C49" s="76"/>
      <c r="D49" s="76"/>
      <c r="E49" s="38"/>
      <c r="F49"/>
      <c r="G49"/>
      <c r="H49"/>
      <c r="I49"/>
      <c r="J49"/>
      <c r="K49"/>
      <c r="L49"/>
      <c r="M49"/>
      <c r="N49" s="6"/>
    </row>
    <row r="50" spans="1:14" ht="15" customHeight="1" x14ac:dyDescent="0.25">
      <c r="A50" s="19"/>
      <c r="B50" s="75"/>
      <c r="C50" s="76"/>
      <c r="D50" s="76"/>
      <c r="E50" s="38"/>
      <c r="F50"/>
      <c r="G50"/>
      <c r="H50"/>
      <c r="I50"/>
      <c r="J50"/>
      <c r="K50"/>
      <c r="L50"/>
      <c r="M50"/>
    </row>
    <row r="51" spans="1:14" ht="15" customHeight="1" x14ac:dyDescent="0.25">
      <c r="A51" s="19"/>
      <c r="B51" s="75"/>
      <c r="C51" s="76"/>
      <c r="D51" s="76"/>
      <c r="E51" s="39"/>
      <c r="F51"/>
      <c r="G51"/>
      <c r="H51"/>
      <c r="I51"/>
      <c r="J51"/>
      <c r="K51"/>
      <c r="L51"/>
      <c r="M51"/>
    </row>
    <row r="52" spans="1:14" ht="15" customHeight="1" x14ac:dyDescent="0.25">
      <c r="A52" s="19"/>
      <c r="B52" s="75"/>
      <c r="C52" s="76"/>
      <c r="D52" s="76"/>
      <c r="E52" s="38"/>
      <c r="F52"/>
      <c r="G52"/>
      <c r="H52"/>
      <c r="I52"/>
      <c r="J52"/>
      <c r="K52"/>
    </row>
    <row r="53" spans="1:14" s="40" customFormat="1" ht="15" customHeight="1" x14ac:dyDescent="0.25">
      <c r="B53" s="27"/>
      <c r="C53" s="34"/>
      <c r="D53" s="33"/>
      <c r="E53" s="33"/>
      <c r="F53"/>
      <c r="G53"/>
      <c r="H53"/>
      <c r="I53"/>
      <c r="J53"/>
      <c r="K53"/>
    </row>
    <row r="54" spans="1:14" s="40" customFormat="1" ht="15" customHeight="1" x14ac:dyDescent="0.25">
      <c r="B54" s="28"/>
      <c r="C54" s="32"/>
      <c r="D54" s="33"/>
      <c r="E54" s="33"/>
      <c r="F54"/>
      <c r="G54"/>
      <c r="H54"/>
      <c r="I54"/>
      <c r="J54"/>
      <c r="K54"/>
    </row>
    <row r="55" spans="1:14" s="40" customFormat="1" ht="15" customHeight="1" x14ac:dyDescent="0.25">
      <c r="B55" s="29"/>
      <c r="C55" s="34"/>
      <c r="D55" s="33"/>
      <c r="E55" s="33"/>
      <c r="F55"/>
      <c r="G55"/>
      <c r="H55"/>
      <c r="I55"/>
      <c r="J55"/>
      <c r="K55"/>
    </row>
    <row r="56" spans="1:14" s="40" customFormat="1" ht="15" customHeight="1" x14ac:dyDescent="0.25">
      <c r="F56"/>
      <c r="G56"/>
      <c r="H56"/>
      <c r="I56"/>
      <c r="J56"/>
      <c r="K56"/>
    </row>
    <row r="57" spans="1:14" ht="15" customHeight="1" x14ac:dyDescent="0.25">
      <c r="F57"/>
      <c r="G57"/>
      <c r="H57"/>
      <c r="I57"/>
      <c r="J57"/>
      <c r="K57"/>
    </row>
  </sheetData>
  <mergeCells count="2">
    <mergeCell ref="B2:F2"/>
    <mergeCell ref="B20:E20"/>
  </mergeCells>
  <hyperlinks>
    <hyperlink ref="F1" location="Contents!A1" display="[contents Ç]" xr:uid="{00000000-0004-0000-0C00-000000000000}"/>
    <hyperlink ref="B23" r:id="rId1" xr:uid="{00000000-0004-0000-0C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44"/>
  <sheetViews>
    <sheetView showGridLines="0" workbookViewId="0">
      <selection activeCell="B8" sqref="B8"/>
    </sheetView>
  </sheetViews>
  <sheetFormatPr defaultColWidth="8.7109375" defaultRowHeight="15" x14ac:dyDescent="0.25"/>
  <cols>
    <col min="1" max="1" width="12.7109375" customWidth="1"/>
    <col min="2" max="6" width="16.7109375" customWidth="1"/>
    <col min="10" max="10" width="10.85546875" bestFit="1" customWidth="1"/>
    <col min="11" max="11" width="11.140625" bestFit="1" customWidth="1"/>
    <col min="12" max="12" width="11.28515625" bestFit="1" customWidth="1"/>
    <col min="13" max="13" width="11.140625" bestFit="1" customWidth="1"/>
  </cols>
  <sheetData>
    <row r="1" spans="1:15" s="1" customFormat="1" ht="30" customHeight="1" x14ac:dyDescent="0.25">
      <c r="A1" s="42" t="s">
        <v>0</v>
      </c>
      <c r="B1" s="67" t="s">
        <v>1</v>
      </c>
      <c r="C1" s="52"/>
      <c r="D1" s="52"/>
      <c r="E1" s="52"/>
      <c r="F1" s="54" t="s">
        <v>4</v>
      </c>
    </row>
    <row r="2" spans="1:15" s="156" customFormat="1" ht="45" customHeight="1" x14ac:dyDescent="0.25">
      <c r="B2" s="200" t="s">
        <v>82</v>
      </c>
    </row>
    <row r="3" spans="1:15" s="75" customFormat="1" ht="45" customHeight="1" x14ac:dyDescent="0.2">
      <c r="B3" s="255" t="s">
        <v>60</v>
      </c>
      <c r="C3" s="256"/>
      <c r="D3" s="256"/>
      <c r="E3" s="256"/>
      <c r="F3" s="256"/>
    </row>
    <row r="4" spans="1:15" s="75" customFormat="1" ht="45" customHeight="1" x14ac:dyDescent="0.2">
      <c r="B4" s="257" t="s">
        <v>61</v>
      </c>
      <c r="C4" s="256"/>
      <c r="D4" s="256"/>
      <c r="E4" s="256"/>
      <c r="F4" s="256"/>
    </row>
    <row r="5" spans="1:15" s="75" customFormat="1" ht="30" customHeight="1" x14ac:dyDescent="0.2"/>
    <row r="6" spans="1:15" s="1" customFormat="1" ht="15" customHeight="1" x14ac:dyDescent="0.25">
      <c r="A6" s="197" t="s">
        <v>78</v>
      </c>
      <c r="B6" s="196" t="s">
        <v>79</v>
      </c>
      <c r="C6" s="194"/>
      <c r="D6" s="194"/>
      <c r="E6" s="194"/>
      <c r="F6" s="195"/>
      <c r="G6" s="195"/>
      <c r="H6"/>
      <c r="I6"/>
      <c r="J6"/>
      <c r="K6"/>
      <c r="L6"/>
      <c r="M6"/>
      <c r="N6"/>
      <c r="O6"/>
    </row>
    <row r="7" spans="1:15" s="1" customFormat="1" ht="15" customHeight="1" x14ac:dyDescent="0.25">
      <c r="A7" s="198" t="s">
        <v>77</v>
      </c>
      <c r="B7" s="199" t="s">
        <v>80</v>
      </c>
      <c r="C7" s="194"/>
      <c r="D7" s="194"/>
      <c r="E7" s="194"/>
      <c r="F7" s="195"/>
      <c r="G7" s="195"/>
      <c r="H7"/>
      <c r="I7"/>
      <c r="J7"/>
      <c r="K7"/>
      <c r="L7"/>
      <c r="M7"/>
      <c r="N7"/>
      <c r="O7"/>
    </row>
    <row r="8" spans="1:15" s="75" customFormat="1" ht="15" customHeight="1" x14ac:dyDescent="0.2">
      <c r="A8" s="88" t="s">
        <v>9</v>
      </c>
      <c r="B8" s="190" t="s">
        <v>84</v>
      </c>
      <c r="C8" s="191"/>
      <c r="D8" s="191"/>
      <c r="E8" s="191"/>
      <c r="F8" s="191"/>
      <c r="G8" s="191"/>
    </row>
    <row r="9" spans="1:15" s="75" customFormat="1" ht="15" customHeight="1" x14ac:dyDescent="0.2"/>
    <row r="10" spans="1:15" s="75" customFormat="1" ht="15" customHeight="1" x14ac:dyDescent="0.2"/>
    <row r="11" spans="1:15" s="75" customFormat="1" ht="15" customHeight="1" x14ac:dyDescent="0.2"/>
    <row r="12" spans="1:15" s="75" customFormat="1" ht="15" customHeight="1" x14ac:dyDescent="0.2"/>
    <row r="13" spans="1:15" s="75" customFormat="1" ht="15" customHeight="1" x14ac:dyDescent="0.2"/>
    <row r="14" spans="1:15" s="75" customFormat="1" ht="15" customHeight="1" x14ac:dyDescent="0.2"/>
    <row r="15" spans="1:15" s="75" customFormat="1" ht="15" customHeight="1" x14ac:dyDescent="0.2"/>
    <row r="16" spans="1:15" s="75" customFormat="1" ht="15" customHeight="1" x14ac:dyDescent="0.2"/>
    <row r="17" s="75" customFormat="1" ht="15" customHeight="1" x14ac:dyDescent="0.2"/>
    <row r="18" s="75" customFormat="1" ht="15" customHeight="1" x14ac:dyDescent="0.2"/>
    <row r="19" s="75" customFormat="1" ht="15" customHeight="1" x14ac:dyDescent="0.2"/>
    <row r="20" s="75" customFormat="1" ht="15" customHeight="1" x14ac:dyDescent="0.2"/>
    <row r="21" s="75" customFormat="1" ht="15" customHeight="1" x14ac:dyDescent="0.2"/>
    <row r="22" s="75" customFormat="1" ht="15" customHeight="1" x14ac:dyDescent="0.2"/>
    <row r="23" s="75" customFormat="1" ht="15" customHeight="1" x14ac:dyDescent="0.2"/>
    <row r="24" s="75" customFormat="1" ht="15" customHeight="1" x14ac:dyDescent="0.2"/>
    <row r="25" s="75" customFormat="1" ht="15" customHeight="1" x14ac:dyDescent="0.2"/>
    <row r="26" s="75" customFormat="1" ht="15" customHeight="1" x14ac:dyDescent="0.2"/>
    <row r="27" s="75" customFormat="1" ht="15" customHeight="1" x14ac:dyDescent="0.2"/>
    <row r="28" s="75" customFormat="1" ht="15" customHeight="1" x14ac:dyDescent="0.2"/>
    <row r="29" s="75" customFormat="1" ht="15" customHeight="1" x14ac:dyDescent="0.2"/>
    <row r="30" s="157" customFormat="1" ht="15" customHeight="1" x14ac:dyDescent="0.2"/>
    <row r="31" s="157" customFormat="1" ht="15" customHeight="1" x14ac:dyDescent="0.2"/>
    <row r="32" s="157" customFormat="1" ht="15" customHeight="1" x14ac:dyDescent="0.2"/>
    <row r="33" s="157" customFormat="1" ht="15" customHeight="1" x14ac:dyDescent="0.2"/>
    <row r="34" s="157" customFormat="1" ht="15" customHeight="1" x14ac:dyDescent="0.2"/>
    <row r="35" s="157" customFormat="1" ht="15" customHeight="1" x14ac:dyDescent="0.2"/>
    <row r="36" s="157" customFormat="1" ht="11.25" x14ac:dyDescent="0.2"/>
    <row r="37" s="157" customFormat="1" ht="11.25" x14ac:dyDescent="0.2"/>
    <row r="38" s="157" customFormat="1" ht="11.25" x14ac:dyDescent="0.2"/>
    <row r="39" s="157" customFormat="1" ht="11.25" x14ac:dyDescent="0.2"/>
    <row r="40" s="157" customFormat="1" ht="11.25" x14ac:dyDescent="0.2"/>
    <row r="41" s="157" customFormat="1" ht="11.25" x14ac:dyDescent="0.2"/>
    <row r="42" s="157" customFormat="1" ht="11.25" x14ac:dyDescent="0.2"/>
    <row r="43" s="157" customFormat="1" ht="11.25" x14ac:dyDescent="0.2"/>
    <row r="44" s="157" customFormat="1" ht="11.25" x14ac:dyDescent="0.2"/>
  </sheetData>
  <mergeCells count="2">
    <mergeCell ref="B3:F3"/>
    <mergeCell ref="B4:F4"/>
  </mergeCells>
  <hyperlinks>
    <hyperlink ref="F1" location="Contents!A1" display="[contents Ç]" xr:uid="{00000000-0004-0000-0D00-000000000000}"/>
    <hyperlink ref="B8" r:id="rId1" xr:uid="{00000000-0004-0000-0D00-000001000000}"/>
  </hyperlinks>
  <pageMargins left="0.7" right="0.7" top="0.75" bottom="0.75" header="0.3" footer="0.3"/>
  <pageSetup paperSize="9"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2"/>
  <sheetViews>
    <sheetView showGridLines="0" topLeftCell="A7" zoomScaleNormal="100" workbookViewId="0">
      <selection activeCell="B29" sqref="B29"/>
    </sheetView>
  </sheetViews>
  <sheetFormatPr defaultColWidth="8.7109375" defaultRowHeight="12" customHeight="1" x14ac:dyDescent="0.25"/>
  <cols>
    <col min="1" max="4" width="12.7109375" style="1" customWidth="1"/>
    <col min="5" max="5" width="12.7109375" style="9" customWidth="1"/>
    <col min="6" max="6" width="8.7109375" style="1"/>
    <col min="16" max="16384" width="8.7109375" style="1"/>
  </cols>
  <sheetData>
    <row r="1" spans="1:6" ht="30" customHeight="1" x14ac:dyDescent="0.25">
      <c r="A1" s="42" t="s">
        <v>0</v>
      </c>
      <c r="B1" s="67" t="s">
        <v>1</v>
      </c>
      <c r="C1" s="62"/>
      <c r="D1" s="62"/>
      <c r="E1" s="54" t="s">
        <v>4</v>
      </c>
    </row>
    <row r="2" spans="1:6" ht="45" customHeight="1" thickBot="1" x14ac:dyDescent="0.3">
      <c r="B2" s="218" t="s">
        <v>62</v>
      </c>
      <c r="C2" s="219"/>
      <c r="D2" s="219"/>
      <c r="E2" s="219"/>
      <c r="F2" s="220"/>
    </row>
    <row r="3" spans="1:6" ht="45" customHeight="1" x14ac:dyDescent="0.25">
      <c r="B3" s="94" t="s">
        <v>8</v>
      </c>
      <c r="C3" s="175" t="s">
        <v>6</v>
      </c>
      <c r="D3" s="184" t="s">
        <v>7</v>
      </c>
      <c r="E3" s="93" t="s">
        <v>16</v>
      </c>
    </row>
    <row r="4" spans="1:6" ht="30" customHeight="1" x14ac:dyDescent="0.25">
      <c r="B4" s="95" t="s">
        <v>2</v>
      </c>
      <c r="C4" s="176">
        <f>SUM(C5:C24)</f>
        <v>349</v>
      </c>
      <c r="D4" s="185">
        <f>C4/C$4*100</f>
        <v>100</v>
      </c>
      <c r="E4" s="181" t="s">
        <v>5</v>
      </c>
    </row>
    <row r="5" spans="1:6" ht="15" customHeight="1" x14ac:dyDescent="0.25">
      <c r="B5" s="96">
        <v>22</v>
      </c>
      <c r="C5" s="177">
        <v>25</v>
      </c>
      <c r="D5" s="182">
        <f t="shared" ref="D5:D24" si="0">C5/C$4*100</f>
        <v>7.1633237822349569</v>
      </c>
      <c r="E5" s="182">
        <f>D5</f>
        <v>7.1633237822349569</v>
      </c>
    </row>
    <row r="6" spans="1:6" ht="15" customHeight="1" x14ac:dyDescent="0.25">
      <c r="B6" s="97">
        <v>23</v>
      </c>
      <c r="C6" s="178">
        <v>46</v>
      </c>
      <c r="D6" s="121">
        <f t="shared" si="0"/>
        <v>13.180515759312319</v>
      </c>
      <c r="E6" s="121">
        <f>E5+D6</f>
        <v>20.343839541547275</v>
      </c>
    </row>
    <row r="7" spans="1:6" ht="15" customHeight="1" x14ac:dyDescent="0.25">
      <c r="B7" s="98">
        <v>24</v>
      </c>
      <c r="C7" s="179">
        <v>43</v>
      </c>
      <c r="D7" s="122">
        <f t="shared" si="0"/>
        <v>12.320916905444127</v>
      </c>
      <c r="E7" s="122">
        <f t="shared" ref="E7:E24" si="1">E6+D7</f>
        <v>32.664756446991404</v>
      </c>
    </row>
    <row r="8" spans="1:6" ht="15" customHeight="1" x14ac:dyDescent="0.25">
      <c r="B8" s="97">
        <v>25</v>
      </c>
      <c r="C8" s="178">
        <v>76</v>
      </c>
      <c r="D8" s="121">
        <f t="shared" si="0"/>
        <v>21.776504297994272</v>
      </c>
      <c r="E8" s="121">
        <f t="shared" si="1"/>
        <v>54.441260744985676</v>
      </c>
    </row>
    <row r="9" spans="1:6" ht="15" customHeight="1" x14ac:dyDescent="0.25">
      <c r="B9" s="98">
        <v>26</v>
      </c>
      <c r="C9" s="179">
        <v>41</v>
      </c>
      <c r="D9" s="122">
        <f t="shared" si="0"/>
        <v>11.74785100286533</v>
      </c>
      <c r="E9" s="122">
        <f t="shared" si="1"/>
        <v>66.189111747851001</v>
      </c>
    </row>
    <row r="10" spans="1:6" ht="15" customHeight="1" x14ac:dyDescent="0.25">
      <c r="B10" s="97">
        <v>27</v>
      </c>
      <c r="C10" s="178">
        <v>26</v>
      </c>
      <c r="D10" s="121">
        <f t="shared" si="0"/>
        <v>7.4498567335243555</v>
      </c>
      <c r="E10" s="121">
        <f t="shared" si="1"/>
        <v>73.638968481375358</v>
      </c>
    </row>
    <row r="11" spans="1:6" ht="15" customHeight="1" x14ac:dyDescent="0.25">
      <c r="B11" s="98">
        <v>28</v>
      </c>
      <c r="C11" s="179">
        <v>11</v>
      </c>
      <c r="D11" s="122">
        <f t="shared" si="0"/>
        <v>3.151862464183381</v>
      </c>
      <c r="E11" s="122">
        <f t="shared" si="1"/>
        <v>76.790830945558739</v>
      </c>
    </row>
    <row r="12" spans="1:6" ht="15" customHeight="1" x14ac:dyDescent="0.25">
      <c r="B12" s="97">
        <v>29</v>
      </c>
      <c r="C12" s="178">
        <v>15</v>
      </c>
      <c r="D12" s="121">
        <f t="shared" si="0"/>
        <v>4.2979942693409736</v>
      </c>
      <c r="E12" s="121">
        <f t="shared" si="1"/>
        <v>81.088825214899714</v>
      </c>
    </row>
    <row r="13" spans="1:6" ht="15" customHeight="1" x14ac:dyDescent="0.25">
      <c r="B13" s="98">
        <v>30</v>
      </c>
      <c r="C13" s="179">
        <v>14</v>
      </c>
      <c r="D13" s="122">
        <f t="shared" si="0"/>
        <v>4.0114613180515759</v>
      </c>
      <c r="E13" s="122">
        <f t="shared" si="1"/>
        <v>85.100286532951287</v>
      </c>
    </row>
    <row r="14" spans="1:6" ht="15" customHeight="1" x14ac:dyDescent="0.25">
      <c r="B14" s="97">
        <v>31</v>
      </c>
      <c r="C14" s="178">
        <v>9</v>
      </c>
      <c r="D14" s="121">
        <f t="shared" si="0"/>
        <v>2.5787965616045847</v>
      </c>
      <c r="E14" s="121">
        <f t="shared" si="1"/>
        <v>87.679083094555878</v>
      </c>
    </row>
    <row r="15" spans="1:6" ht="15" customHeight="1" x14ac:dyDescent="0.25">
      <c r="B15" s="98">
        <v>32</v>
      </c>
      <c r="C15" s="179">
        <v>9</v>
      </c>
      <c r="D15" s="122">
        <f t="shared" si="0"/>
        <v>2.5787965616045847</v>
      </c>
      <c r="E15" s="122">
        <f t="shared" si="1"/>
        <v>90.257879656160469</v>
      </c>
    </row>
    <row r="16" spans="1:6" ht="15" customHeight="1" x14ac:dyDescent="0.25">
      <c r="B16" s="97">
        <v>33</v>
      </c>
      <c r="C16" s="178">
        <v>5</v>
      </c>
      <c r="D16" s="121">
        <f t="shared" si="0"/>
        <v>1.4326647564469914</v>
      </c>
      <c r="E16" s="121">
        <f t="shared" si="1"/>
        <v>91.690544412607466</v>
      </c>
    </row>
    <row r="17" spans="1:7" ht="15" customHeight="1" x14ac:dyDescent="0.25">
      <c r="B17" s="98">
        <v>34</v>
      </c>
      <c r="C17" s="179">
        <v>5</v>
      </c>
      <c r="D17" s="122">
        <f t="shared" si="0"/>
        <v>1.4326647564469914</v>
      </c>
      <c r="E17" s="122">
        <f t="shared" si="1"/>
        <v>93.123209169054462</v>
      </c>
    </row>
    <row r="18" spans="1:7" ht="15" customHeight="1" x14ac:dyDescent="0.25">
      <c r="B18" s="97">
        <v>35</v>
      </c>
      <c r="C18" s="178">
        <v>7</v>
      </c>
      <c r="D18" s="121">
        <f t="shared" si="0"/>
        <v>2.005730659025788</v>
      </c>
      <c r="E18" s="121">
        <f t="shared" si="1"/>
        <v>95.128939828080249</v>
      </c>
    </row>
    <row r="19" spans="1:7" ht="15" customHeight="1" x14ac:dyDescent="0.25">
      <c r="B19" s="98">
        <v>36</v>
      </c>
      <c r="C19" s="179">
        <v>3</v>
      </c>
      <c r="D19" s="122">
        <f t="shared" si="0"/>
        <v>0.8595988538681949</v>
      </c>
      <c r="E19" s="122">
        <f t="shared" si="1"/>
        <v>95.988538681948441</v>
      </c>
    </row>
    <row r="20" spans="1:7" ht="15" customHeight="1" x14ac:dyDescent="0.25">
      <c r="B20" s="97">
        <v>37</v>
      </c>
      <c r="C20" s="178">
        <v>4</v>
      </c>
      <c r="D20" s="121">
        <f t="shared" si="0"/>
        <v>1.1461318051575931</v>
      </c>
      <c r="E20" s="121">
        <f t="shared" si="1"/>
        <v>97.134670487106035</v>
      </c>
    </row>
    <row r="21" spans="1:7" ht="15" customHeight="1" x14ac:dyDescent="0.25">
      <c r="B21" s="98">
        <v>39</v>
      </c>
      <c r="C21" s="179">
        <v>5</v>
      </c>
      <c r="D21" s="122">
        <f t="shared" si="0"/>
        <v>1.4326647564469914</v>
      </c>
      <c r="E21" s="122">
        <f t="shared" si="1"/>
        <v>98.567335243553032</v>
      </c>
    </row>
    <row r="22" spans="1:7" ht="15" customHeight="1" x14ac:dyDescent="0.25">
      <c r="B22" s="97">
        <v>40</v>
      </c>
      <c r="C22" s="178">
        <v>3</v>
      </c>
      <c r="D22" s="121">
        <f t="shared" si="0"/>
        <v>0.8595988538681949</v>
      </c>
      <c r="E22" s="121">
        <f t="shared" si="1"/>
        <v>99.426934097421224</v>
      </c>
    </row>
    <row r="23" spans="1:7" ht="15" customHeight="1" x14ac:dyDescent="0.25">
      <c r="B23" s="98">
        <v>43</v>
      </c>
      <c r="C23" s="179">
        <v>1</v>
      </c>
      <c r="D23" s="122">
        <f t="shared" si="0"/>
        <v>0.28653295128939826</v>
      </c>
      <c r="E23" s="122">
        <f t="shared" si="1"/>
        <v>99.713467048710626</v>
      </c>
    </row>
    <row r="24" spans="1:7" ht="15" customHeight="1" thickBot="1" x14ac:dyDescent="0.3">
      <c r="B24" s="99">
        <v>47</v>
      </c>
      <c r="C24" s="180">
        <v>1</v>
      </c>
      <c r="D24" s="183">
        <f t="shared" si="0"/>
        <v>0.28653295128939826</v>
      </c>
      <c r="E24" s="183">
        <f t="shared" si="1"/>
        <v>100.00000000000003</v>
      </c>
    </row>
    <row r="25" spans="1:7" ht="15" customHeight="1" x14ac:dyDescent="0.25">
      <c r="B25" s="3"/>
      <c r="C25" s="3"/>
      <c r="D25" s="3"/>
      <c r="E25" s="4"/>
    </row>
    <row r="26" spans="1:7" ht="30" customHeight="1" x14ac:dyDescent="0.25">
      <c r="A26" s="155" t="s">
        <v>15</v>
      </c>
      <c r="B26" s="221" t="s">
        <v>23</v>
      </c>
      <c r="C26" s="222"/>
      <c r="D26" s="222"/>
      <c r="E26" s="222"/>
      <c r="F26" s="223"/>
    </row>
    <row r="27" spans="1:7" ht="15" customHeight="1" x14ac:dyDescent="0.25">
      <c r="A27" s="197" t="s">
        <v>78</v>
      </c>
      <c r="B27" s="224" t="s">
        <v>79</v>
      </c>
      <c r="C27" s="225"/>
      <c r="D27" s="225"/>
      <c r="E27" s="225"/>
      <c r="F27" s="195"/>
    </row>
    <row r="28" spans="1:7" ht="15" customHeight="1" x14ac:dyDescent="0.25">
      <c r="A28" s="198" t="s">
        <v>77</v>
      </c>
      <c r="B28" s="226" t="s">
        <v>80</v>
      </c>
      <c r="C28" s="222"/>
      <c r="D28" s="222"/>
      <c r="E28" s="222"/>
      <c r="F28" s="195"/>
    </row>
    <row r="29" spans="1:7" ht="15" customHeight="1" x14ac:dyDescent="0.25">
      <c r="A29" s="88" t="s">
        <v>9</v>
      </c>
      <c r="B29" s="190" t="s">
        <v>84</v>
      </c>
      <c r="C29" s="191"/>
      <c r="D29" s="191"/>
      <c r="E29" s="191"/>
      <c r="F29" s="191"/>
      <c r="G29" s="191"/>
    </row>
    <row r="30" spans="1:7" ht="15" customHeight="1" x14ac:dyDescent="0.25">
      <c r="B30"/>
      <c r="C30"/>
      <c r="D30"/>
      <c r="E30"/>
    </row>
    <row r="31" spans="1:7" ht="15" customHeight="1" x14ac:dyDescent="0.25">
      <c r="B31"/>
      <c r="C31"/>
      <c r="D31"/>
      <c r="E31"/>
    </row>
    <row r="32" spans="1:7" ht="15" customHeight="1" x14ac:dyDescent="0.25">
      <c r="B32"/>
      <c r="C32"/>
      <c r="D32"/>
      <c r="E32"/>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sheetData>
  <mergeCells count="4">
    <mergeCell ref="B2:F2"/>
    <mergeCell ref="B26:F26"/>
    <mergeCell ref="B27:E27"/>
    <mergeCell ref="B28:E28"/>
  </mergeCells>
  <hyperlinks>
    <hyperlink ref="E1" location="Contents!A1" display="[contents Ç]" xr:uid="{00000000-0004-0000-0100-000000000000}"/>
    <hyperlink ref="B29" r:id="rId1" xr:uid="{00000000-0004-0000-0100-000001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
  <sheetViews>
    <sheetView showGridLines="0" zoomScaleNormal="100" workbookViewId="0">
      <selection activeCell="B14" sqref="B14"/>
    </sheetView>
  </sheetViews>
  <sheetFormatPr defaultColWidth="8.7109375" defaultRowHeight="12" customHeight="1" x14ac:dyDescent="0.25"/>
  <cols>
    <col min="1" max="1" width="12.7109375" style="1" customWidth="1"/>
    <col min="2" max="2" width="24.7109375" style="1" customWidth="1"/>
    <col min="3" max="3" width="12.7109375" style="9" customWidth="1"/>
    <col min="4" max="4" width="12.7109375" style="1" customWidth="1"/>
    <col min="5" max="16384" width="8.7109375" style="1"/>
  </cols>
  <sheetData>
    <row r="1" spans="1:15" ht="30" customHeight="1" x14ac:dyDescent="0.25">
      <c r="A1" s="42" t="s">
        <v>0</v>
      </c>
      <c r="B1" s="67" t="s">
        <v>1</v>
      </c>
      <c r="C1" s="10"/>
      <c r="D1" s="54" t="s">
        <v>4</v>
      </c>
    </row>
    <row r="2" spans="1:15" ht="45" customHeight="1" thickBot="1" x14ac:dyDescent="0.3">
      <c r="B2" s="229" t="s">
        <v>63</v>
      </c>
      <c r="C2" s="230"/>
      <c r="D2" s="230"/>
      <c r="E2" s="231"/>
      <c r="G2"/>
      <c r="H2"/>
      <c r="I2"/>
      <c r="J2"/>
      <c r="K2"/>
      <c r="L2"/>
      <c r="M2"/>
      <c r="N2"/>
      <c r="O2"/>
    </row>
    <row r="3" spans="1:15" ht="45" customHeight="1" x14ac:dyDescent="0.25">
      <c r="B3" s="100" t="s">
        <v>17</v>
      </c>
      <c r="C3" s="175" t="s">
        <v>6</v>
      </c>
      <c r="D3" s="93" t="s">
        <v>7</v>
      </c>
      <c r="E3" s="9"/>
    </row>
    <row r="4" spans="1:15" ht="30" customHeight="1" x14ac:dyDescent="0.25">
      <c r="B4" s="101" t="s">
        <v>2</v>
      </c>
      <c r="C4" s="128">
        <f>SUM(C5:C8)</f>
        <v>346</v>
      </c>
      <c r="D4" s="102">
        <f>C4/C$4*100</f>
        <v>100</v>
      </c>
    </row>
    <row r="5" spans="1:15" ht="30" customHeight="1" x14ac:dyDescent="0.25">
      <c r="B5" s="144" t="s">
        <v>18</v>
      </c>
      <c r="C5" s="108">
        <v>283</v>
      </c>
      <c r="D5" s="70">
        <f t="shared" ref="D5:D8" si="0">C5/C$4*100</f>
        <v>81.79190751445087</v>
      </c>
    </row>
    <row r="6" spans="1:15" ht="30" customHeight="1" x14ac:dyDescent="0.25">
      <c r="B6" s="145" t="s">
        <v>19</v>
      </c>
      <c r="C6" s="112">
        <v>38</v>
      </c>
      <c r="D6" s="71">
        <f t="shared" si="0"/>
        <v>10.982658959537572</v>
      </c>
    </row>
    <row r="7" spans="1:15" ht="30" customHeight="1" x14ac:dyDescent="0.25">
      <c r="B7" s="144" t="s">
        <v>20</v>
      </c>
      <c r="C7" s="108">
        <v>22</v>
      </c>
      <c r="D7" s="70">
        <f t="shared" si="0"/>
        <v>6.3583815028901727</v>
      </c>
    </row>
    <row r="8" spans="1:15" ht="30" customHeight="1" thickBot="1" x14ac:dyDescent="0.3">
      <c r="B8" s="146" t="s">
        <v>21</v>
      </c>
      <c r="C8" s="186">
        <v>3</v>
      </c>
      <c r="D8" s="72">
        <f t="shared" si="0"/>
        <v>0.86705202312138718</v>
      </c>
    </row>
    <row r="9" spans="1:15" ht="15" customHeight="1" x14ac:dyDescent="0.25">
      <c r="B9" s="3"/>
      <c r="C9" s="3"/>
      <c r="D9" s="4"/>
    </row>
    <row r="10" spans="1:15" ht="30" customHeight="1" x14ac:dyDescent="0.25">
      <c r="A10" s="155" t="s">
        <v>24</v>
      </c>
      <c r="B10" s="227" t="s">
        <v>25</v>
      </c>
      <c r="C10" s="228"/>
      <c r="D10" s="228"/>
      <c r="F10"/>
      <c r="G10"/>
      <c r="H10"/>
      <c r="I10"/>
      <c r="J10"/>
      <c r="K10"/>
      <c r="L10"/>
      <c r="M10"/>
      <c r="N10"/>
    </row>
    <row r="11" spans="1:15" ht="30" customHeight="1" x14ac:dyDescent="0.25">
      <c r="A11" s="155" t="s">
        <v>15</v>
      </c>
      <c r="B11" s="232" t="s">
        <v>23</v>
      </c>
      <c r="C11" s="222"/>
      <c r="D11" s="222"/>
      <c r="E11" s="222"/>
      <c r="F11" s="223"/>
      <c r="G11"/>
      <c r="H11"/>
      <c r="I11"/>
      <c r="J11"/>
      <c r="K11"/>
      <c r="L11"/>
      <c r="M11"/>
      <c r="N11"/>
      <c r="O11"/>
    </row>
    <row r="12" spans="1:15" ht="15" customHeight="1" x14ac:dyDescent="0.25">
      <c r="A12" s="197" t="s">
        <v>78</v>
      </c>
      <c r="B12" s="196" t="s">
        <v>79</v>
      </c>
      <c r="C12" s="194"/>
      <c r="D12" s="194"/>
      <c r="E12" s="194"/>
      <c r="F12" s="195"/>
      <c r="G12"/>
      <c r="H12"/>
      <c r="I12"/>
      <c r="J12"/>
      <c r="K12"/>
      <c r="L12"/>
      <c r="M12"/>
      <c r="N12"/>
      <c r="O12"/>
    </row>
    <row r="13" spans="1:15" ht="15" customHeight="1" x14ac:dyDescent="0.25">
      <c r="A13" s="198" t="s">
        <v>77</v>
      </c>
      <c r="B13" s="199" t="s">
        <v>80</v>
      </c>
      <c r="C13" s="194"/>
      <c r="D13" s="194"/>
      <c r="E13" s="194"/>
      <c r="F13" s="195"/>
      <c r="G13"/>
      <c r="H13"/>
      <c r="I13"/>
      <c r="J13"/>
      <c r="K13"/>
      <c r="L13"/>
      <c r="M13"/>
      <c r="N13"/>
      <c r="O13"/>
    </row>
    <row r="14" spans="1:15" ht="15" customHeight="1" x14ac:dyDescent="0.25">
      <c r="A14" s="88" t="s">
        <v>9</v>
      </c>
      <c r="B14" s="190" t="s">
        <v>84</v>
      </c>
      <c r="C14" s="191"/>
      <c r="D14" s="191"/>
      <c r="E14" s="191"/>
      <c r="F14" s="191"/>
      <c r="G14" s="191"/>
      <c r="H14"/>
      <c r="I14"/>
      <c r="J14"/>
      <c r="K14"/>
      <c r="L14"/>
      <c r="M14"/>
      <c r="N14"/>
      <c r="O14"/>
    </row>
    <row r="15" spans="1:15" ht="15" customHeight="1" x14ac:dyDescent="0.25">
      <c r="A15"/>
      <c r="B15"/>
      <c r="C15"/>
      <c r="F15"/>
      <c r="G15"/>
      <c r="H15"/>
      <c r="I15"/>
      <c r="J15"/>
      <c r="K15"/>
      <c r="L15"/>
    </row>
    <row r="16" spans="1:15" ht="15" customHeight="1" x14ac:dyDescent="0.25">
      <c r="A16"/>
      <c r="B16"/>
      <c r="C16"/>
    </row>
    <row r="17" spans="1:11" ht="15" customHeight="1" x14ac:dyDescent="0.25">
      <c r="A17"/>
      <c r="B17"/>
      <c r="C17"/>
    </row>
    <row r="18" spans="1:11" ht="12" customHeight="1" x14ac:dyDescent="0.25">
      <c r="A18"/>
      <c r="B18"/>
      <c r="C18"/>
      <c r="E18"/>
      <c r="F18"/>
      <c r="G18"/>
      <c r="H18"/>
      <c r="I18"/>
      <c r="J18"/>
      <c r="K18"/>
    </row>
    <row r="19" spans="1:11" ht="12" customHeight="1" x14ac:dyDescent="0.25">
      <c r="A19"/>
      <c r="B19"/>
      <c r="C19"/>
    </row>
    <row r="20" spans="1:11" ht="12" customHeight="1" x14ac:dyDescent="0.25">
      <c r="A20"/>
      <c r="B20"/>
      <c r="C20"/>
    </row>
    <row r="21" spans="1:11" ht="12" customHeight="1" x14ac:dyDescent="0.25">
      <c r="A21"/>
      <c r="B21"/>
      <c r="C21"/>
    </row>
    <row r="22" spans="1:11" ht="12" customHeight="1" x14ac:dyDescent="0.25">
      <c r="A22"/>
      <c r="B22"/>
      <c r="C22"/>
    </row>
    <row r="23" spans="1:11" ht="12" customHeight="1" x14ac:dyDescent="0.25">
      <c r="A23"/>
      <c r="B23"/>
      <c r="C23"/>
    </row>
    <row r="24" spans="1:11" ht="12" customHeight="1" x14ac:dyDescent="0.25">
      <c r="A24"/>
      <c r="B24"/>
      <c r="C24"/>
    </row>
  </sheetData>
  <mergeCells count="3">
    <mergeCell ref="B10:D10"/>
    <mergeCell ref="B2:E2"/>
    <mergeCell ref="B11:F11"/>
  </mergeCells>
  <hyperlinks>
    <hyperlink ref="D1" location="Contents!A1" display="[contents Ç]" xr:uid="{00000000-0004-0000-0200-000000000000}"/>
    <hyperlink ref="B14" r:id="rId1" xr:uid="{00000000-0004-0000-0200-000001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4"/>
  <sheetViews>
    <sheetView showGridLines="0" topLeftCell="A10" zoomScaleNormal="100" workbookViewId="0">
      <selection activeCell="B30" sqref="B30"/>
    </sheetView>
  </sheetViews>
  <sheetFormatPr defaultColWidth="8.7109375" defaultRowHeight="12" customHeight="1" x14ac:dyDescent="0.25"/>
  <cols>
    <col min="1" max="4" width="12.7109375" style="1" customWidth="1"/>
    <col min="5" max="5" width="12.7109375" style="9" customWidth="1"/>
    <col min="6" max="6" width="8.7109375" style="1"/>
    <col min="8" max="16384" width="8.7109375" style="1"/>
  </cols>
  <sheetData>
    <row r="1" spans="1:8" ht="30" customHeight="1" x14ac:dyDescent="0.25">
      <c r="A1" s="42" t="s">
        <v>0</v>
      </c>
      <c r="B1" s="67" t="s">
        <v>1</v>
      </c>
      <c r="C1" s="51"/>
      <c r="D1" s="51"/>
      <c r="E1" s="54" t="s">
        <v>4</v>
      </c>
    </row>
    <row r="2" spans="1:8" ht="45" customHeight="1" thickBot="1" x14ac:dyDescent="0.3">
      <c r="B2" s="218" t="s">
        <v>64</v>
      </c>
      <c r="C2" s="231"/>
      <c r="D2" s="231"/>
      <c r="E2" s="231"/>
      <c r="F2" s="235"/>
      <c r="G2" s="223"/>
    </row>
    <row r="3" spans="1:8" ht="45" customHeight="1" x14ac:dyDescent="0.25">
      <c r="B3" s="100" t="s">
        <v>40</v>
      </c>
      <c r="C3" s="91" t="s">
        <v>6</v>
      </c>
      <c r="D3" s="189" t="s">
        <v>7</v>
      </c>
      <c r="E3" s="93" t="s">
        <v>16</v>
      </c>
    </row>
    <row r="4" spans="1:8" ht="30" customHeight="1" x14ac:dyDescent="0.25">
      <c r="B4" s="106" t="s">
        <v>2</v>
      </c>
      <c r="C4" s="107">
        <f>SUM(C5:C24)</f>
        <v>344</v>
      </c>
      <c r="D4" s="185">
        <f t="shared" ref="D4:D24" si="0">C4/C$4*100</f>
        <v>100</v>
      </c>
      <c r="E4" s="185" t="s">
        <v>5</v>
      </c>
    </row>
    <row r="5" spans="1:8" ht="15" customHeight="1" x14ac:dyDescent="0.25">
      <c r="B5" s="105">
        <v>2013</v>
      </c>
      <c r="C5" s="108">
        <v>58</v>
      </c>
      <c r="D5" s="122">
        <f t="shared" si="0"/>
        <v>16.86046511627907</v>
      </c>
      <c r="E5" s="122">
        <f>D5</f>
        <v>16.86046511627907</v>
      </c>
      <c r="G5" s="109"/>
      <c r="H5" s="109"/>
    </row>
    <row r="6" spans="1:8" ht="15" customHeight="1" x14ac:dyDescent="0.25">
      <c r="B6" s="111">
        <v>2012</v>
      </c>
      <c r="C6" s="112">
        <v>70</v>
      </c>
      <c r="D6" s="121">
        <f t="shared" si="0"/>
        <v>20.348837209302324</v>
      </c>
      <c r="E6" s="121">
        <f>E5+D6</f>
        <v>37.20930232558139</v>
      </c>
      <c r="G6" s="174"/>
      <c r="H6"/>
    </row>
    <row r="7" spans="1:8" ht="15" customHeight="1" x14ac:dyDescent="0.25">
      <c r="B7" s="105">
        <v>2011</v>
      </c>
      <c r="C7" s="108">
        <v>57</v>
      </c>
      <c r="D7" s="122">
        <f t="shared" si="0"/>
        <v>16.569767441860463</v>
      </c>
      <c r="E7" s="122">
        <f t="shared" ref="E7:E24" si="1">E6+D7</f>
        <v>53.779069767441854</v>
      </c>
      <c r="H7"/>
    </row>
    <row r="8" spans="1:8" ht="15" customHeight="1" x14ac:dyDescent="0.25">
      <c r="B8" s="111">
        <v>2010</v>
      </c>
      <c r="C8" s="112">
        <v>66</v>
      </c>
      <c r="D8" s="121">
        <f t="shared" si="0"/>
        <v>19.186046511627907</v>
      </c>
      <c r="E8" s="121">
        <f t="shared" si="1"/>
        <v>72.965116279069761</v>
      </c>
      <c r="H8"/>
    </row>
    <row r="9" spans="1:8" ht="15" customHeight="1" x14ac:dyDescent="0.25">
      <c r="B9" s="116">
        <v>2009</v>
      </c>
      <c r="C9" s="117">
        <v>19</v>
      </c>
      <c r="D9" s="182">
        <f t="shared" si="0"/>
        <v>5.5232558139534884</v>
      </c>
      <c r="E9" s="182">
        <f t="shared" si="1"/>
        <v>78.488372093023244</v>
      </c>
      <c r="H9"/>
    </row>
    <row r="10" spans="1:8" ht="15" customHeight="1" x14ac:dyDescent="0.25">
      <c r="B10" s="113">
        <v>2008</v>
      </c>
      <c r="C10" s="110">
        <v>15</v>
      </c>
      <c r="D10" s="187">
        <f t="shared" si="0"/>
        <v>4.3604651162790695</v>
      </c>
      <c r="E10" s="187">
        <f t="shared" si="1"/>
        <v>82.848837209302317</v>
      </c>
      <c r="H10"/>
    </row>
    <row r="11" spans="1:8" ht="15" customHeight="1" x14ac:dyDescent="0.25">
      <c r="B11" s="116">
        <v>2007</v>
      </c>
      <c r="C11" s="117">
        <v>12</v>
      </c>
      <c r="D11" s="182">
        <f t="shared" si="0"/>
        <v>3.4883720930232558</v>
      </c>
      <c r="E11" s="182">
        <f t="shared" si="1"/>
        <v>86.337209302325576</v>
      </c>
      <c r="H11"/>
    </row>
    <row r="12" spans="1:8" ht="15" customHeight="1" x14ac:dyDescent="0.25">
      <c r="B12" s="113">
        <v>2006</v>
      </c>
      <c r="C12" s="110">
        <v>8</v>
      </c>
      <c r="D12" s="187">
        <f t="shared" si="0"/>
        <v>2.3255813953488373</v>
      </c>
      <c r="E12" s="187">
        <f t="shared" si="1"/>
        <v>88.66279069767441</v>
      </c>
      <c r="H12"/>
    </row>
    <row r="13" spans="1:8" ht="15" customHeight="1" x14ac:dyDescent="0.25">
      <c r="B13" s="116">
        <v>2005</v>
      </c>
      <c r="C13" s="117">
        <v>12</v>
      </c>
      <c r="D13" s="182">
        <f t="shared" si="0"/>
        <v>3.4883720930232558</v>
      </c>
      <c r="E13" s="182">
        <f t="shared" si="1"/>
        <v>92.151162790697668</v>
      </c>
      <c r="H13"/>
    </row>
    <row r="14" spans="1:8" ht="15" customHeight="1" x14ac:dyDescent="0.25">
      <c r="B14" s="113">
        <v>2004</v>
      </c>
      <c r="C14" s="110">
        <v>6</v>
      </c>
      <c r="D14" s="187">
        <f t="shared" si="0"/>
        <v>1.7441860465116279</v>
      </c>
      <c r="E14" s="187">
        <f t="shared" si="1"/>
        <v>93.895348837209298</v>
      </c>
      <c r="H14"/>
    </row>
    <row r="15" spans="1:8" ht="15" customHeight="1" x14ac:dyDescent="0.25">
      <c r="B15" s="116">
        <v>2003</v>
      </c>
      <c r="C15" s="117">
        <v>3</v>
      </c>
      <c r="D15" s="182">
        <f t="shared" si="0"/>
        <v>0.87209302325581395</v>
      </c>
      <c r="E15" s="182">
        <f t="shared" si="1"/>
        <v>94.767441860465112</v>
      </c>
      <c r="H15"/>
    </row>
    <row r="16" spans="1:8" ht="15" customHeight="1" x14ac:dyDescent="0.25">
      <c r="B16" s="113">
        <v>2002</v>
      </c>
      <c r="C16" s="110">
        <v>2</v>
      </c>
      <c r="D16" s="187">
        <f t="shared" si="0"/>
        <v>0.58139534883720934</v>
      </c>
      <c r="E16" s="187">
        <f t="shared" si="1"/>
        <v>95.348837209302317</v>
      </c>
      <c r="H16"/>
    </row>
    <row r="17" spans="1:15" ht="15" customHeight="1" x14ac:dyDescent="0.25">
      <c r="B17" s="116">
        <v>2001</v>
      </c>
      <c r="C17" s="117">
        <v>5</v>
      </c>
      <c r="D17" s="182">
        <f t="shared" si="0"/>
        <v>1.4534883720930232</v>
      </c>
      <c r="E17" s="182">
        <f t="shared" si="1"/>
        <v>96.802325581395337</v>
      </c>
      <c r="H17"/>
    </row>
    <row r="18" spans="1:15" ht="15" customHeight="1" x14ac:dyDescent="0.25">
      <c r="B18" s="113">
        <v>2000</v>
      </c>
      <c r="C18" s="110">
        <v>3</v>
      </c>
      <c r="D18" s="187">
        <f t="shared" si="0"/>
        <v>0.87209302325581395</v>
      </c>
      <c r="E18" s="187">
        <f t="shared" si="1"/>
        <v>97.674418604651152</v>
      </c>
      <c r="H18"/>
    </row>
    <row r="19" spans="1:15" ht="15" customHeight="1" x14ac:dyDescent="0.25">
      <c r="B19" s="116">
        <v>1999</v>
      </c>
      <c r="C19" s="117">
        <v>2</v>
      </c>
      <c r="D19" s="182">
        <f t="shared" si="0"/>
        <v>0.58139534883720934</v>
      </c>
      <c r="E19" s="182">
        <f t="shared" si="1"/>
        <v>98.255813953488357</v>
      </c>
      <c r="H19"/>
    </row>
    <row r="20" spans="1:15" ht="15" customHeight="1" x14ac:dyDescent="0.25">
      <c r="B20" s="113">
        <v>1998</v>
      </c>
      <c r="C20" s="110">
        <v>2</v>
      </c>
      <c r="D20" s="187">
        <f t="shared" si="0"/>
        <v>0.58139534883720934</v>
      </c>
      <c r="E20" s="187">
        <f t="shared" si="1"/>
        <v>98.837209302325562</v>
      </c>
      <c r="H20"/>
    </row>
    <row r="21" spans="1:15" ht="15" customHeight="1" x14ac:dyDescent="0.25">
      <c r="B21" s="116">
        <v>1997</v>
      </c>
      <c r="C21" s="117">
        <v>1</v>
      </c>
      <c r="D21" s="182">
        <f t="shared" si="0"/>
        <v>0.29069767441860467</v>
      </c>
      <c r="E21" s="182">
        <f t="shared" si="1"/>
        <v>99.127906976744171</v>
      </c>
      <c r="H21"/>
    </row>
    <row r="22" spans="1:15" ht="15" customHeight="1" x14ac:dyDescent="0.25">
      <c r="B22" s="113">
        <v>1996</v>
      </c>
      <c r="C22" s="110">
        <v>1</v>
      </c>
      <c r="D22" s="187">
        <f t="shared" si="0"/>
        <v>0.29069767441860467</v>
      </c>
      <c r="E22" s="187">
        <f t="shared" si="1"/>
        <v>99.418604651162781</v>
      </c>
    </row>
    <row r="23" spans="1:15" ht="15" customHeight="1" x14ac:dyDescent="0.25">
      <c r="B23" s="116">
        <v>1995</v>
      </c>
      <c r="C23" s="117">
        <v>1</v>
      </c>
      <c r="D23" s="182">
        <f t="shared" si="0"/>
        <v>0.29069767441860467</v>
      </c>
      <c r="E23" s="182">
        <f t="shared" si="1"/>
        <v>99.70930232558139</v>
      </c>
    </row>
    <row r="24" spans="1:15" ht="15" customHeight="1" thickBot="1" x14ac:dyDescent="0.3">
      <c r="B24" s="114">
        <v>1983</v>
      </c>
      <c r="C24" s="115">
        <v>1</v>
      </c>
      <c r="D24" s="188">
        <f t="shared" si="0"/>
        <v>0.29069767441860467</v>
      </c>
      <c r="E24" s="188">
        <f t="shared" si="1"/>
        <v>100</v>
      </c>
    </row>
    <row r="25" spans="1:15" customFormat="1" ht="15" customHeight="1" x14ac:dyDescent="0.25"/>
    <row r="26" spans="1:15" ht="30" customHeight="1" x14ac:dyDescent="0.25">
      <c r="A26" s="155" t="s">
        <v>24</v>
      </c>
      <c r="B26" s="227" t="s">
        <v>26</v>
      </c>
      <c r="C26" s="228"/>
      <c r="D26" s="228"/>
      <c r="E26" s="1"/>
      <c r="F26"/>
      <c r="H26"/>
      <c r="I26"/>
      <c r="J26"/>
      <c r="K26"/>
      <c r="L26"/>
      <c r="M26"/>
      <c r="N26"/>
    </row>
    <row r="27" spans="1:15" ht="30" customHeight="1" x14ac:dyDescent="0.25">
      <c r="A27" s="155" t="s">
        <v>15</v>
      </c>
      <c r="B27" s="232" t="s">
        <v>23</v>
      </c>
      <c r="C27" s="222"/>
      <c r="D27" s="222"/>
      <c r="E27" s="222"/>
      <c r="F27" s="223"/>
      <c r="G27" s="223"/>
      <c r="H27"/>
      <c r="I27"/>
      <c r="J27"/>
      <c r="K27"/>
      <c r="L27"/>
      <c r="M27"/>
      <c r="N27"/>
      <c r="O27"/>
    </row>
    <row r="28" spans="1:15" ht="15" customHeight="1" x14ac:dyDescent="0.25">
      <c r="A28" s="197" t="s">
        <v>78</v>
      </c>
      <c r="B28" s="224" t="s">
        <v>79</v>
      </c>
      <c r="C28" s="225"/>
      <c r="D28" s="194"/>
      <c r="E28" s="194"/>
      <c r="F28" s="195"/>
      <c r="G28" s="195"/>
      <c r="H28"/>
      <c r="I28"/>
      <c r="J28"/>
      <c r="K28"/>
      <c r="L28"/>
      <c r="M28"/>
      <c r="N28"/>
      <c r="O28"/>
    </row>
    <row r="29" spans="1:15" ht="15" customHeight="1" x14ac:dyDescent="0.25">
      <c r="A29" s="198" t="s">
        <v>77</v>
      </c>
      <c r="B29" s="226" t="s">
        <v>80</v>
      </c>
      <c r="C29" s="222"/>
      <c r="D29" s="194"/>
      <c r="E29" s="194"/>
      <c r="F29" s="195"/>
      <c r="G29" s="195"/>
      <c r="H29"/>
      <c r="I29"/>
      <c r="J29"/>
      <c r="K29"/>
      <c r="L29"/>
      <c r="M29"/>
      <c r="N29"/>
      <c r="O29"/>
    </row>
    <row r="30" spans="1:15" ht="15" customHeight="1" x14ac:dyDescent="0.25">
      <c r="A30" s="88" t="s">
        <v>9</v>
      </c>
      <c r="B30" s="190" t="s">
        <v>84</v>
      </c>
      <c r="C30" s="191"/>
      <c r="D30" s="191"/>
      <c r="E30" s="191"/>
      <c r="F30" s="191"/>
      <c r="G30" s="191"/>
      <c r="H30"/>
      <c r="I30"/>
      <c r="J30"/>
      <c r="K30"/>
      <c r="L30"/>
      <c r="M30"/>
      <c r="N30"/>
      <c r="O30"/>
    </row>
    <row r="31" spans="1:15" ht="15" customHeight="1" x14ac:dyDescent="0.25"/>
    <row r="32" spans="1:15" ht="15" customHeight="1" x14ac:dyDescent="0.25">
      <c r="C32" s="233"/>
      <c r="D32" s="233"/>
      <c r="E32" s="234"/>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sheetData>
  <sortState xmlns:xlrd2="http://schemas.microsoft.com/office/spreadsheetml/2017/richdata2" ref="B5:E24">
    <sortCondition descending="1" ref="B5:B24"/>
  </sortState>
  <mergeCells count="6">
    <mergeCell ref="C32:E32"/>
    <mergeCell ref="B26:D26"/>
    <mergeCell ref="B2:G2"/>
    <mergeCell ref="B27:G27"/>
    <mergeCell ref="B28:C28"/>
    <mergeCell ref="B29:C29"/>
  </mergeCells>
  <hyperlinks>
    <hyperlink ref="E1" location="Contents!A1" display="[contents Ç]" xr:uid="{00000000-0004-0000-0300-000000000000}"/>
    <hyperlink ref="B30" r:id="rId1" xr:uid="{00000000-0004-0000-03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8"/>
  <sheetViews>
    <sheetView showGridLines="0" workbookViewId="0">
      <selection activeCell="B15" sqref="B15"/>
    </sheetView>
  </sheetViews>
  <sheetFormatPr defaultRowHeight="15" x14ac:dyDescent="0.25"/>
  <cols>
    <col min="1" max="1" width="12.7109375" style="163" customWidth="1"/>
    <col min="2" max="2" width="36.7109375" style="163" customWidth="1"/>
    <col min="3" max="10" width="12.7109375" style="163" customWidth="1"/>
    <col min="11" max="16384" width="9.140625" style="163"/>
  </cols>
  <sheetData>
    <row r="1" spans="1:15" ht="30" customHeight="1" x14ac:dyDescent="0.25">
      <c r="A1" s="161" t="s">
        <v>0</v>
      </c>
      <c r="B1" s="162" t="s">
        <v>1</v>
      </c>
      <c r="D1" s="54" t="s">
        <v>4</v>
      </c>
    </row>
    <row r="2" spans="1:15" ht="45" customHeight="1" thickBot="1" x14ac:dyDescent="0.3">
      <c r="A2" s="1"/>
      <c r="B2" s="236" t="s">
        <v>65</v>
      </c>
      <c r="C2" s="237"/>
      <c r="D2" s="237"/>
      <c r="E2" s="237"/>
    </row>
    <row r="3" spans="1:15" ht="45" customHeight="1" x14ac:dyDescent="0.25">
      <c r="A3" s="1"/>
      <c r="B3" s="100" t="s">
        <v>41</v>
      </c>
      <c r="C3" s="175" t="s">
        <v>6</v>
      </c>
      <c r="D3" s="93" t="s">
        <v>7</v>
      </c>
      <c r="E3" s="9"/>
    </row>
    <row r="4" spans="1:15" ht="30" customHeight="1" x14ac:dyDescent="0.25">
      <c r="A4" s="1"/>
      <c r="B4" s="101" t="s">
        <v>2</v>
      </c>
      <c r="C4" s="128">
        <f>C5+C6+C7+C8+C9+C10</f>
        <v>349</v>
      </c>
      <c r="D4" s="102">
        <f>C4/C$4*100</f>
        <v>100</v>
      </c>
      <c r="E4" s="1"/>
    </row>
    <row r="5" spans="1:15" ht="30" customHeight="1" x14ac:dyDescent="0.25">
      <c r="A5" s="1"/>
      <c r="B5" s="144" t="s">
        <v>38</v>
      </c>
      <c r="C5" s="108">
        <v>175</v>
      </c>
      <c r="D5" s="70">
        <f>C5/C$4*100</f>
        <v>50.143266475644701</v>
      </c>
      <c r="E5" s="1"/>
    </row>
    <row r="6" spans="1:15" ht="30" customHeight="1" x14ac:dyDescent="0.25">
      <c r="A6" s="1"/>
      <c r="B6" s="145" t="s">
        <v>37</v>
      </c>
      <c r="C6" s="112">
        <v>113</v>
      </c>
      <c r="D6" s="71">
        <f t="shared" ref="D6:D10" si="0">C6/C$4*100</f>
        <v>32.378223495702009</v>
      </c>
      <c r="E6" s="1"/>
    </row>
    <row r="7" spans="1:15" ht="30" customHeight="1" x14ac:dyDescent="0.25">
      <c r="A7" s="1"/>
      <c r="B7" s="144" t="s">
        <v>48</v>
      </c>
      <c r="C7" s="108">
        <v>25</v>
      </c>
      <c r="D7" s="70">
        <v>7.1633237822349569</v>
      </c>
      <c r="E7" s="1"/>
    </row>
    <row r="8" spans="1:15" ht="30" customHeight="1" x14ac:dyDescent="0.25">
      <c r="A8" s="1"/>
      <c r="B8" s="145" t="s">
        <v>49</v>
      </c>
      <c r="C8" s="112">
        <v>21</v>
      </c>
      <c r="D8" s="71">
        <v>6.0171919770773634</v>
      </c>
      <c r="E8" s="1"/>
    </row>
    <row r="9" spans="1:15" ht="30" customHeight="1" x14ac:dyDescent="0.25">
      <c r="A9" s="1"/>
      <c r="B9" s="144" t="s">
        <v>42</v>
      </c>
      <c r="C9" s="108">
        <v>8</v>
      </c>
      <c r="D9" s="70">
        <f t="shared" si="0"/>
        <v>2.2922636103151861</v>
      </c>
      <c r="E9" s="1"/>
    </row>
    <row r="10" spans="1:15" ht="30" customHeight="1" thickBot="1" x14ac:dyDescent="0.3">
      <c r="A10" s="1"/>
      <c r="B10" s="146" t="s">
        <v>36</v>
      </c>
      <c r="C10" s="186">
        <v>7</v>
      </c>
      <c r="D10" s="72">
        <f t="shared" si="0"/>
        <v>2.005730659025788</v>
      </c>
      <c r="E10" s="1"/>
    </row>
    <row r="11" spans="1:15" ht="15" customHeight="1" x14ac:dyDescent="0.25">
      <c r="A11" s="1"/>
      <c r="B11" s="3"/>
      <c r="C11" s="3"/>
      <c r="D11" s="4"/>
      <c r="E11" s="1"/>
    </row>
    <row r="12" spans="1:15" ht="30" customHeight="1" x14ac:dyDescent="0.25">
      <c r="A12" s="155" t="s">
        <v>15</v>
      </c>
      <c r="B12" s="232" t="s">
        <v>23</v>
      </c>
      <c r="C12" s="222"/>
      <c r="D12" s="222"/>
      <c r="E12" s="222"/>
    </row>
    <row r="13" spans="1:15" s="1" customFormat="1" ht="15" customHeight="1" x14ac:dyDescent="0.25">
      <c r="A13" s="197" t="s">
        <v>78</v>
      </c>
      <c r="B13" s="196" t="s">
        <v>79</v>
      </c>
      <c r="C13" s="194"/>
      <c r="D13" s="194"/>
      <c r="E13" s="194"/>
      <c r="F13" s="195"/>
      <c r="G13" s="195"/>
      <c r="H13"/>
      <c r="I13"/>
      <c r="J13"/>
      <c r="K13"/>
      <c r="L13"/>
      <c r="M13"/>
      <c r="N13"/>
      <c r="O13"/>
    </row>
    <row r="14" spans="1:15" s="1" customFormat="1" ht="15" customHeight="1" x14ac:dyDescent="0.25">
      <c r="A14" s="198" t="s">
        <v>77</v>
      </c>
      <c r="B14" s="199" t="s">
        <v>80</v>
      </c>
      <c r="C14" s="194"/>
      <c r="D14" s="194"/>
      <c r="E14" s="194"/>
      <c r="F14" s="195"/>
      <c r="G14" s="195"/>
      <c r="H14"/>
      <c r="I14"/>
      <c r="J14"/>
      <c r="K14"/>
      <c r="L14"/>
      <c r="M14"/>
      <c r="N14"/>
      <c r="O14"/>
    </row>
    <row r="15" spans="1:15" ht="15" customHeight="1" x14ac:dyDescent="0.25">
      <c r="A15" s="88" t="s">
        <v>9</v>
      </c>
      <c r="B15" s="190" t="s">
        <v>84</v>
      </c>
      <c r="C15" s="191"/>
      <c r="D15" s="191"/>
      <c r="E15" s="191"/>
      <c r="F15" s="191"/>
      <c r="G15" s="191"/>
    </row>
    <row r="16" spans="1:15"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sheetData>
  <mergeCells count="2">
    <mergeCell ref="B2:E2"/>
    <mergeCell ref="B12:E12"/>
  </mergeCells>
  <hyperlinks>
    <hyperlink ref="D1" location="Contents!A1" display="[contents Ç]" xr:uid="{00000000-0004-0000-0400-000000000000}"/>
    <hyperlink ref="B15" r:id="rId1" xr:uid="{00000000-0004-0000-0400-000001000000}"/>
  </hyperlinks>
  <pageMargins left="0.7" right="0.7" top="0.75" bottom="0.75" header="0.3" footer="0.3"/>
  <pageSetup paperSize="9" orientation="portrait" horizontalDpi="4294967293"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2"/>
  <sheetViews>
    <sheetView showGridLines="0" topLeftCell="A7" zoomScaleNormal="100" workbookViewId="0">
      <selection activeCell="B22" sqref="B22"/>
    </sheetView>
  </sheetViews>
  <sheetFormatPr defaultColWidth="8.7109375" defaultRowHeight="12" customHeight="1" x14ac:dyDescent="0.25"/>
  <cols>
    <col min="1" max="1" width="12.7109375" style="1" customWidth="1"/>
    <col min="2" max="2" width="48.7109375" style="1" customWidth="1"/>
    <col min="3" max="7" width="12.7109375" style="9" customWidth="1"/>
    <col min="8" max="8" width="12.7109375" style="1" customWidth="1"/>
    <col min="9" max="11" width="8.7109375" style="1"/>
    <col min="13" max="16384" width="8.7109375" style="1"/>
  </cols>
  <sheetData>
    <row r="1" spans="1:19" ht="30" customHeight="1" x14ac:dyDescent="0.25">
      <c r="A1" s="42" t="s">
        <v>0</v>
      </c>
      <c r="B1" s="103" t="s">
        <v>1</v>
      </c>
      <c r="C1" s="63"/>
      <c r="D1" s="10"/>
      <c r="E1" s="10"/>
      <c r="F1" s="10"/>
      <c r="H1" s="54" t="s">
        <v>4</v>
      </c>
    </row>
    <row r="2" spans="1:19" s="25" customFormat="1" ht="45" customHeight="1" thickBot="1" x14ac:dyDescent="0.3">
      <c r="B2" s="229" t="s">
        <v>75</v>
      </c>
      <c r="C2" s="238"/>
      <c r="D2" s="238"/>
      <c r="E2" s="238"/>
      <c r="F2" s="238"/>
      <c r="G2" s="238"/>
      <c r="H2" s="239"/>
      <c r="L2"/>
    </row>
    <row r="3" spans="1:19" ht="45" customHeight="1" x14ac:dyDescent="0.25">
      <c r="B3" s="243" t="s">
        <v>27</v>
      </c>
      <c r="C3" s="240" t="s">
        <v>28</v>
      </c>
      <c r="D3" s="241"/>
      <c r="E3" s="242"/>
      <c r="F3" s="240" t="s">
        <v>29</v>
      </c>
      <c r="G3" s="241"/>
      <c r="H3" s="245"/>
      <c r="N3"/>
      <c r="O3"/>
      <c r="P3"/>
      <c r="Q3"/>
      <c r="R3"/>
      <c r="S3"/>
    </row>
    <row r="4" spans="1:19" ht="45" customHeight="1" x14ac:dyDescent="0.25">
      <c r="B4" s="244"/>
      <c r="C4" s="68" t="s">
        <v>6</v>
      </c>
      <c r="D4" s="69" t="s">
        <v>44</v>
      </c>
      <c r="E4" s="160" t="s">
        <v>45</v>
      </c>
      <c r="F4" s="132" t="s">
        <v>6</v>
      </c>
      <c r="G4" s="69" t="s">
        <v>44</v>
      </c>
      <c r="H4" s="160" t="s">
        <v>46</v>
      </c>
      <c r="N4"/>
      <c r="O4"/>
      <c r="P4"/>
      <c r="Q4"/>
      <c r="R4"/>
      <c r="S4"/>
    </row>
    <row r="5" spans="1:19" ht="30" customHeight="1" x14ac:dyDescent="0.25">
      <c r="B5" s="118" t="s">
        <v>2</v>
      </c>
      <c r="C5" s="119">
        <f>C6+C15+C16</f>
        <v>334</v>
      </c>
      <c r="D5" s="120">
        <f t="shared" ref="D5:D16" si="0">C5/C$5*100</f>
        <v>100</v>
      </c>
      <c r="E5" s="120" t="s">
        <v>5</v>
      </c>
      <c r="F5" s="119">
        <f>F6</f>
        <v>349</v>
      </c>
      <c r="G5" s="120">
        <f>F5/F$5*100</f>
        <v>100</v>
      </c>
      <c r="H5" s="120" t="s">
        <v>5</v>
      </c>
      <c r="M5"/>
      <c r="N5"/>
      <c r="O5"/>
      <c r="P5"/>
      <c r="Q5"/>
      <c r="R5"/>
      <c r="S5"/>
    </row>
    <row r="6" spans="1:19" ht="30" customHeight="1" x14ac:dyDescent="0.25">
      <c r="B6" s="147" t="s">
        <v>43</v>
      </c>
      <c r="C6" s="124">
        <f>SUM(C7:C14)</f>
        <v>115</v>
      </c>
      <c r="D6" s="125">
        <f>C6/C$5*100</f>
        <v>34.431137724550901</v>
      </c>
      <c r="E6" s="125">
        <f>C6/C$6*100</f>
        <v>100</v>
      </c>
      <c r="F6" s="124">
        <f>SUM(F7:F14)</f>
        <v>349</v>
      </c>
      <c r="G6" s="125">
        <f t="shared" ref="G6:G14" si="1">F6/F$5*100</f>
        <v>100</v>
      </c>
      <c r="H6" s="125">
        <v>100</v>
      </c>
      <c r="M6"/>
      <c r="N6"/>
      <c r="O6"/>
      <c r="P6"/>
      <c r="Q6"/>
      <c r="R6"/>
      <c r="S6"/>
    </row>
    <row r="7" spans="1:19" ht="30" customHeight="1" x14ac:dyDescent="0.25">
      <c r="B7" s="123" t="s">
        <v>22</v>
      </c>
      <c r="C7" s="126">
        <v>8</v>
      </c>
      <c r="D7" s="121">
        <f t="shared" si="0"/>
        <v>2.3952095808383236</v>
      </c>
      <c r="E7" s="127">
        <f t="shared" ref="E7:E14" si="2">C7/C$6*100</f>
        <v>6.9565217391304346</v>
      </c>
      <c r="F7" s="126">
        <v>35</v>
      </c>
      <c r="G7" s="127">
        <f t="shared" si="1"/>
        <v>10.028653295128938</v>
      </c>
      <c r="H7" s="127">
        <v>9.9715099715099722</v>
      </c>
      <c r="M7"/>
      <c r="N7"/>
      <c r="O7"/>
      <c r="P7"/>
      <c r="Q7"/>
      <c r="R7"/>
      <c r="S7"/>
    </row>
    <row r="8" spans="1:19" ht="30" customHeight="1" x14ac:dyDescent="0.25">
      <c r="B8" s="148" t="s">
        <v>30</v>
      </c>
      <c r="C8" s="108">
        <v>15</v>
      </c>
      <c r="D8" s="122">
        <f t="shared" si="0"/>
        <v>4.4910179640718564</v>
      </c>
      <c r="E8" s="122">
        <f t="shared" si="2"/>
        <v>13.043478260869565</v>
      </c>
      <c r="F8" s="108">
        <v>40</v>
      </c>
      <c r="G8" s="122">
        <f t="shared" si="1"/>
        <v>11.461318051575931</v>
      </c>
      <c r="H8" s="122">
        <v>11.396011396011396</v>
      </c>
      <c r="M8"/>
      <c r="N8"/>
      <c r="O8"/>
      <c r="P8"/>
      <c r="Q8"/>
      <c r="R8"/>
      <c r="S8"/>
    </row>
    <row r="9" spans="1:19" ht="30" customHeight="1" x14ac:dyDescent="0.25">
      <c r="B9" s="123" t="s">
        <v>31</v>
      </c>
      <c r="C9" s="112">
        <v>11</v>
      </c>
      <c r="D9" s="121">
        <f t="shared" si="0"/>
        <v>3.293413173652695</v>
      </c>
      <c r="E9" s="121">
        <f t="shared" si="2"/>
        <v>9.5652173913043477</v>
      </c>
      <c r="F9" s="112">
        <v>57</v>
      </c>
      <c r="G9" s="121">
        <f t="shared" si="1"/>
        <v>16.332378223495702</v>
      </c>
      <c r="H9" s="121">
        <v>16.239316239316238</v>
      </c>
      <c r="M9"/>
      <c r="N9"/>
      <c r="O9"/>
      <c r="P9"/>
      <c r="Q9"/>
      <c r="R9"/>
      <c r="S9"/>
    </row>
    <row r="10" spans="1:19" ht="30" customHeight="1" x14ac:dyDescent="0.25">
      <c r="B10" s="148" t="s">
        <v>72</v>
      </c>
      <c r="C10" s="108">
        <v>43</v>
      </c>
      <c r="D10" s="122">
        <f t="shared" si="0"/>
        <v>12.874251497005988</v>
      </c>
      <c r="E10" s="122">
        <f t="shared" si="2"/>
        <v>37.391304347826086</v>
      </c>
      <c r="F10" s="108">
        <v>182</v>
      </c>
      <c r="G10" s="122">
        <f t="shared" si="1"/>
        <v>52.148997134670481</v>
      </c>
      <c r="H10" s="122">
        <v>52.421652421652418</v>
      </c>
      <c r="M10"/>
      <c r="N10"/>
      <c r="O10"/>
      <c r="P10"/>
      <c r="Q10"/>
      <c r="R10"/>
      <c r="S10"/>
    </row>
    <row r="11" spans="1:19" ht="30" customHeight="1" x14ac:dyDescent="0.25">
      <c r="B11" s="123" t="s">
        <v>32</v>
      </c>
      <c r="C11" s="112">
        <v>2</v>
      </c>
      <c r="D11" s="121">
        <f t="shared" si="0"/>
        <v>0.5988023952095809</v>
      </c>
      <c r="E11" s="121">
        <f t="shared" si="2"/>
        <v>1.7391304347826086</v>
      </c>
      <c r="F11" s="112">
        <v>3</v>
      </c>
      <c r="G11" s="121">
        <f t="shared" si="1"/>
        <v>0.8595988538681949</v>
      </c>
      <c r="H11" s="121">
        <v>0.85470085470085477</v>
      </c>
      <c r="M11"/>
      <c r="N11"/>
      <c r="O11"/>
      <c r="P11"/>
      <c r="Q11"/>
      <c r="R11"/>
      <c r="S11"/>
    </row>
    <row r="12" spans="1:19" ht="30" customHeight="1" x14ac:dyDescent="0.25">
      <c r="B12" s="148" t="s">
        <v>33</v>
      </c>
      <c r="C12" s="108">
        <v>30</v>
      </c>
      <c r="D12" s="122">
        <f t="shared" si="0"/>
        <v>8.9820359281437128</v>
      </c>
      <c r="E12" s="122">
        <f t="shared" si="2"/>
        <v>26.086956521739129</v>
      </c>
      <c r="F12" s="108">
        <v>15</v>
      </c>
      <c r="G12" s="122">
        <f t="shared" si="1"/>
        <v>4.2979942693409736</v>
      </c>
      <c r="H12" s="122">
        <v>4.2735042735042734</v>
      </c>
      <c r="M12"/>
      <c r="N12"/>
      <c r="O12"/>
      <c r="P12"/>
      <c r="Q12"/>
      <c r="R12"/>
      <c r="S12"/>
    </row>
    <row r="13" spans="1:19" ht="30" customHeight="1" x14ac:dyDescent="0.25">
      <c r="B13" s="123" t="s">
        <v>34</v>
      </c>
      <c r="C13" s="112">
        <v>4</v>
      </c>
      <c r="D13" s="121">
        <f t="shared" si="0"/>
        <v>1.1976047904191618</v>
      </c>
      <c r="E13" s="121">
        <f t="shared" si="2"/>
        <v>3.4782608695652173</v>
      </c>
      <c r="F13" s="112">
        <v>13</v>
      </c>
      <c r="G13" s="121">
        <f t="shared" si="1"/>
        <v>3.7249283667621778</v>
      </c>
      <c r="H13" s="121">
        <v>3.7037037037037033</v>
      </c>
      <c r="M13"/>
      <c r="N13"/>
      <c r="O13"/>
      <c r="P13"/>
      <c r="Q13"/>
      <c r="R13"/>
      <c r="S13"/>
    </row>
    <row r="14" spans="1:19" ht="30" customHeight="1" x14ac:dyDescent="0.25">
      <c r="B14" s="148" t="s">
        <v>56</v>
      </c>
      <c r="C14" s="108">
        <v>2</v>
      </c>
      <c r="D14" s="122">
        <f t="shared" si="0"/>
        <v>0.5988023952095809</v>
      </c>
      <c r="E14" s="122">
        <f t="shared" si="2"/>
        <v>1.7391304347826086</v>
      </c>
      <c r="F14" s="108">
        <v>4</v>
      </c>
      <c r="G14" s="122">
        <f t="shared" si="1"/>
        <v>1.1461318051575931</v>
      </c>
      <c r="H14" s="122">
        <v>1.1396011396011396</v>
      </c>
      <c r="M14"/>
      <c r="N14"/>
      <c r="O14"/>
      <c r="P14"/>
      <c r="Q14"/>
      <c r="R14"/>
      <c r="S14"/>
    </row>
    <row r="15" spans="1:19" ht="30" customHeight="1" x14ac:dyDescent="0.25">
      <c r="B15" s="149" t="s">
        <v>11</v>
      </c>
      <c r="C15" s="128">
        <v>53</v>
      </c>
      <c r="D15" s="129">
        <f t="shared" si="0"/>
        <v>15.868263473053892</v>
      </c>
      <c r="E15" s="129" t="s">
        <v>5</v>
      </c>
      <c r="F15" s="128" t="s">
        <v>5</v>
      </c>
      <c r="G15" s="129" t="s">
        <v>5</v>
      </c>
      <c r="H15" s="129" t="s">
        <v>5</v>
      </c>
      <c r="J15"/>
      <c r="K15"/>
      <c r="M15"/>
      <c r="N15"/>
      <c r="O15"/>
      <c r="P15"/>
      <c r="Q15"/>
      <c r="R15"/>
      <c r="S15"/>
    </row>
    <row r="16" spans="1:19" ht="30" customHeight="1" thickBot="1" x14ac:dyDescent="0.3">
      <c r="B16" s="150" t="s">
        <v>10</v>
      </c>
      <c r="C16" s="130">
        <v>166</v>
      </c>
      <c r="D16" s="131">
        <f t="shared" si="0"/>
        <v>49.700598802395206</v>
      </c>
      <c r="E16" s="131" t="s">
        <v>5</v>
      </c>
      <c r="F16" s="130" t="s">
        <v>5</v>
      </c>
      <c r="G16" s="131" t="s">
        <v>5</v>
      </c>
      <c r="H16" s="131" t="s">
        <v>5</v>
      </c>
      <c r="J16"/>
      <c r="K16"/>
      <c r="M16"/>
      <c r="N16"/>
      <c r="O16"/>
      <c r="P16"/>
      <c r="Q16"/>
      <c r="R16"/>
      <c r="S16"/>
    </row>
    <row r="17" spans="1:15" ht="15" customHeight="1" x14ac:dyDescent="0.25">
      <c r="B17" s="104"/>
      <c r="C17" s="4"/>
      <c r="D17" s="4"/>
      <c r="E17" s="4"/>
      <c r="F17" s="4"/>
      <c r="G17" s="4"/>
    </row>
    <row r="18" spans="1:15" ht="30" customHeight="1" x14ac:dyDescent="0.25">
      <c r="A18" s="155" t="s">
        <v>24</v>
      </c>
      <c r="B18" s="227" t="s">
        <v>35</v>
      </c>
      <c r="C18" s="228"/>
      <c r="D18" s="228"/>
      <c r="E18" s="1"/>
      <c r="F18"/>
      <c r="G18"/>
      <c r="H18"/>
      <c r="I18"/>
      <c r="J18"/>
      <c r="K18"/>
      <c r="M18"/>
      <c r="N18"/>
    </row>
    <row r="19" spans="1:15" ht="30" customHeight="1" x14ac:dyDescent="0.25">
      <c r="A19" s="155" t="s">
        <v>15</v>
      </c>
      <c r="B19" s="232" t="s">
        <v>23</v>
      </c>
      <c r="C19" s="222"/>
      <c r="D19" s="222"/>
      <c r="E19" s="222"/>
      <c r="F19" s="1"/>
      <c r="G19"/>
      <c r="H19"/>
      <c r="I19"/>
      <c r="J19"/>
      <c r="K19"/>
      <c r="M19"/>
      <c r="N19"/>
      <c r="O19"/>
    </row>
    <row r="20" spans="1:15" ht="15" customHeight="1" x14ac:dyDescent="0.25">
      <c r="A20" s="197" t="s">
        <v>78</v>
      </c>
      <c r="B20" s="196" t="s">
        <v>79</v>
      </c>
      <c r="C20" s="194"/>
      <c r="D20" s="194"/>
      <c r="E20" s="194"/>
      <c r="F20" s="195"/>
      <c r="G20" s="195"/>
      <c r="H20"/>
      <c r="I20"/>
      <c r="J20"/>
      <c r="K20"/>
      <c r="M20"/>
      <c r="N20"/>
      <c r="O20"/>
    </row>
    <row r="21" spans="1:15" ht="15" customHeight="1" x14ac:dyDescent="0.25">
      <c r="A21" s="198" t="s">
        <v>77</v>
      </c>
      <c r="B21" s="199" t="s">
        <v>80</v>
      </c>
      <c r="C21" s="194"/>
      <c r="D21" s="194"/>
      <c r="E21" s="194"/>
      <c r="F21" s="195"/>
      <c r="G21" s="195"/>
      <c r="H21"/>
      <c r="I21"/>
      <c r="J21"/>
      <c r="K21"/>
      <c r="M21"/>
      <c r="N21"/>
      <c r="O21"/>
    </row>
    <row r="22" spans="1:15" ht="15" customHeight="1" x14ac:dyDescent="0.25">
      <c r="A22" s="88" t="s">
        <v>9</v>
      </c>
      <c r="B22" s="190" t="s">
        <v>84</v>
      </c>
      <c r="C22" s="191"/>
      <c r="D22" s="191"/>
      <c r="E22" s="191"/>
      <c r="F22" s="191"/>
      <c r="G22" s="191"/>
      <c r="H22"/>
      <c r="I22"/>
      <c r="J22"/>
      <c r="K22"/>
      <c r="M22"/>
      <c r="N22"/>
      <c r="O22"/>
    </row>
  </sheetData>
  <mergeCells count="6">
    <mergeCell ref="B19:E19"/>
    <mergeCell ref="B2:H2"/>
    <mergeCell ref="B18:D18"/>
    <mergeCell ref="C3:E3"/>
    <mergeCell ref="B3:B4"/>
    <mergeCell ref="F3:H3"/>
  </mergeCells>
  <hyperlinks>
    <hyperlink ref="H1" location="Contents!A1" display="[contents Ç]" xr:uid="{00000000-0004-0000-0500-000000000000}"/>
    <hyperlink ref="B22" r:id="rId1" xr:uid="{00000000-0004-0000-0500-000001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ignoredErrors>
    <ignoredError sqref="C6" formulaRange="1"/>
    <ignoredError sqref="F5"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0"/>
  <sheetViews>
    <sheetView showGridLines="0" workbookViewId="0">
      <selection activeCell="B12" sqref="B12"/>
    </sheetView>
  </sheetViews>
  <sheetFormatPr defaultRowHeight="15" x14ac:dyDescent="0.25"/>
  <cols>
    <col min="1" max="1" width="12.7109375" customWidth="1"/>
    <col min="2" max="2" width="48.7109375" customWidth="1"/>
    <col min="3" max="3" width="12.7109375" customWidth="1"/>
    <col min="4" max="4" width="12.7109375" style="44" customWidth="1"/>
  </cols>
  <sheetData>
    <row r="1" spans="1:23" s="31" customFormat="1" ht="30" customHeight="1" x14ac:dyDescent="0.25">
      <c r="A1" s="41" t="s">
        <v>0</v>
      </c>
      <c r="B1" s="66" t="s">
        <v>1</v>
      </c>
      <c r="C1" s="65"/>
      <c r="D1" s="54" t="s">
        <v>4</v>
      </c>
      <c r="G1"/>
    </row>
    <row r="2" spans="1:23" s="31" customFormat="1" ht="45" customHeight="1" thickBot="1" x14ac:dyDescent="0.3">
      <c r="B2" s="246" t="s">
        <v>66</v>
      </c>
      <c r="C2" s="247"/>
      <c r="D2" s="247"/>
      <c r="G2"/>
    </row>
    <row r="3" spans="1:23" s="31" customFormat="1" ht="30" customHeight="1" x14ac:dyDescent="0.25">
      <c r="B3" s="154" t="s">
        <v>47</v>
      </c>
      <c r="C3" s="92" t="s">
        <v>6</v>
      </c>
      <c r="D3" s="137" t="s">
        <v>7</v>
      </c>
      <c r="G3"/>
    </row>
    <row r="4" spans="1:23" s="31" customFormat="1" ht="30" customHeight="1" x14ac:dyDescent="0.25">
      <c r="B4" s="141" t="s">
        <v>2</v>
      </c>
      <c r="C4" s="119">
        <f>SUM(C5:C7)</f>
        <v>367</v>
      </c>
      <c r="D4" s="142">
        <f>C4/C$4*100</f>
        <v>100</v>
      </c>
      <c r="G4"/>
    </row>
    <row r="5" spans="1:23" s="46" customFormat="1" ht="30" customHeight="1" x14ac:dyDescent="0.25">
      <c r="A5" s="45"/>
      <c r="B5" s="153" t="s">
        <v>12</v>
      </c>
      <c r="C5" s="138">
        <v>159</v>
      </c>
      <c r="D5" s="122">
        <f t="shared" ref="D5:D7" si="0">C5/C$4*100</f>
        <v>43.324250681198912</v>
      </c>
      <c r="E5" s="45"/>
      <c r="F5" s="45"/>
      <c r="G5"/>
      <c r="H5" s="47"/>
      <c r="I5" s="45"/>
      <c r="J5" s="45"/>
      <c r="K5" s="45"/>
      <c r="L5" s="45"/>
      <c r="M5" s="45"/>
      <c r="N5" s="45"/>
      <c r="O5" s="45"/>
      <c r="P5" s="45"/>
      <c r="Q5" s="45"/>
      <c r="R5" s="45"/>
      <c r="S5" s="45"/>
      <c r="T5" s="45"/>
      <c r="U5" s="45"/>
      <c r="V5" s="45"/>
      <c r="W5" s="45"/>
    </row>
    <row r="6" spans="1:23" s="46" customFormat="1" ht="30" customHeight="1" x14ac:dyDescent="0.25">
      <c r="A6" s="45"/>
      <c r="B6" s="152" t="s">
        <v>13</v>
      </c>
      <c r="C6" s="139">
        <v>122</v>
      </c>
      <c r="D6" s="121">
        <f t="shared" si="0"/>
        <v>33.242506811989102</v>
      </c>
      <c r="E6" s="45"/>
      <c r="F6" s="45"/>
      <c r="G6"/>
      <c r="H6" s="47"/>
      <c r="I6" s="45"/>
      <c r="J6" s="45"/>
      <c r="K6" s="45"/>
      <c r="L6" s="45"/>
      <c r="M6" s="45"/>
      <c r="N6" s="45"/>
      <c r="O6" s="45"/>
      <c r="P6" s="45"/>
      <c r="Q6" s="45"/>
      <c r="R6" s="45"/>
      <c r="S6" s="45"/>
      <c r="T6" s="45"/>
      <c r="U6" s="45"/>
      <c r="V6" s="45"/>
      <c r="W6" s="45"/>
    </row>
    <row r="7" spans="1:23" s="46" customFormat="1" ht="30" customHeight="1" thickBot="1" x14ac:dyDescent="0.3">
      <c r="A7" s="45"/>
      <c r="B7" s="151" t="s">
        <v>14</v>
      </c>
      <c r="C7" s="140">
        <v>86</v>
      </c>
      <c r="D7" s="143">
        <f t="shared" si="0"/>
        <v>23.43324250681199</v>
      </c>
      <c r="E7" s="45"/>
      <c r="F7" s="45"/>
      <c r="G7"/>
      <c r="H7" s="47"/>
      <c r="I7" s="45"/>
      <c r="J7" s="45"/>
      <c r="K7" s="45"/>
      <c r="L7" s="45"/>
      <c r="M7" s="45"/>
      <c r="N7" s="45"/>
      <c r="O7" s="45"/>
      <c r="P7" s="45"/>
      <c r="Q7" s="45"/>
      <c r="R7" s="45"/>
      <c r="S7" s="45"/>
      <c r="T7" s="45"/>
      <c r="U7" s="45"/>
      <c r="V7" s="45"/>
      <c r="W7" s="45"/>
    </row>
    <row r="8" spans="1:23" x14ac:dyDescent="0.25">
      <c r="A8" s="30"/>
      <c r="B8" s="30"/>
      <c r="C8" s="30"/>
      <c r="D8" s="43"/>
      <c r="E8" s="30"/>
      <c r="F8" s="30"/>
      <c r="H8" s="30"/>
      <c r="I8" s="30"/>
      <c r="J8" s="30"/>
      <c r="K8" s="30"/>
      <c r="L8" s="30"/>
      <c r="M8" s="30"/>
      <c r="N8" s="30"/>
      <c r="O8" s="30"/>
      <c r="P8" s="30"/>
      <c r="Q8" s="30"/>
      <c r="R8" s="30"/>
      <c r="S8" s="30"/>
      <c r="T8" s="30"/>
      <c r="U8" s="30"/>
      <c r="V8" s="30"/>
      <c r="W8" s="30"/>
    </row>
    <row r="9" spans="1:23" s="1" customFormat="1" ht="30" customHeight="1" x14ac:dyDescent="0.25">
      <c r="A9" s="155" t="s">
        <v>15</v>
      </c>
      <c r="B9" s="232" t="s">
        <v>23</v>
      </c>
      <c r="C9" s="222"/>
      <c r="D9" s="222"/>
      <c r="E9" s="222"/>
      <c r="G9"/>
      <c r="H9"/>
      <c r="I9"/>
      <c r="J9"/>
      <c r="K9"/>
      <c r="L9"/>
      <c r="M9"/>
      <c r="N9"/>
      <c r="O9"/>
    </row>
    <row r="10" spans="1:23" s="1" customFormat="1" ht="15" customHeight="1" x14ac:dyDescent="0.25">
      <c r="A10" s="197" t="s">
        <v>78</v>
      </c>
      <c r="B10" s="196" t="s">
        <v>79</v>
      </c>
      <c r="C10" s="194"/>
      <c r="D10" s="194"/>
      <c r="E10" s="194"/>
      <c r="F10" s="195"/>
      <c r="G10" s="195"/>
      <c r="H10"/>
      <c r="I10"/>
      <c r="J10"/>
      <c r="K10"/>
      <c r="L10"/>
      <c r="M10"/>
      <c r="N10"/>
      <c r="O10"/>
    </row>
    <row r="11" spans="1:23" s="1" customFormat="1" ht="15" customHeight="1" x14ac:dyDescent="0.25">
      <c r="A11" s="198" t="s">
        <v>77</v>
      </c>
      <c r="B11" s="199" t="s">
        <v>80</v>
      </c>
      <c r="C11" s="194"/>
      <c r="D11" s="194"/>
      <c r="E11" s="194"/>
      <c r="F11" s="195"/>
      <c r="G11" s="195"/>
      <c r="H11"/>
      <c r="I11"/>
      <c r="J11"/>
      <c r="K11"/>
      <c r="L11"/>
      <c r="M11"/>
      <c r="N11"/>
      <c r="O11"/>
    </row>
    <row r="12" spans="1:23" s="1" customFormat="1" ht="15" customHeight="1" x14ac:dyDescent="0.25">
      <c r="A12" s="88" t="s">
        <v>9</v>
      </c>
      <c r="B12" s="190" t="s">
        <v>84</v>
      </c>
      <c r="C12" s="191"/>
      <c r="D12" s="191"/>
      <c r="E12" s="191"/>
      <c r="F12" s="191"/>
      <c r="G12" s="191"/>
      <c r="H12"/>
      <c r="I12"/>
      <c r="J12"/>
      <c r="K12"/>
      <c r="L12"/>
      <c r="M12"/>
      <c r="N12"/>
      <c r="O12"/>
    </row>
    <row r="13" spans="1:23" x14ac:dyDescent="0.25">
      <c r="D13"/>
    </row>
    <row r="14" spans="1:23" x14ac:dyDescent="0.25">
      <c r="D14"/>
    </row>
    <row r="15" spans="1:23" ht="33" customHeight="1" x14ac:dyDescent="0.25">
      <c r="D15"/>
    </row>
    <row r="16" spans="1:23" ht="15.75" customHeight="1" x14ac:dyDescent="0.25">
      <c r="D16"/>
    </row>
    <row r="17" spans="1:23" x14ac:dyDescent="0.25">
      <c r="D17"/>
    </row>
    <row r="18" spans="1:23" x14ac:dyDescent="0.25">
      <c r="D18"/>
    </row>
    <row r="19" spans="1:23" ht="34.5" customHeight="1" x14ac:dyDescent="0.25">
      <c r="D19"/>
    </row>
    <row r="20" spans="1:23" x14ac:dyDescent="0.25">
      <c r="D20"/>
    </row>
    <row r="21" spans="1:23" x14ac:dyDescent="0.25">
      <c r="D21"/>
    </row>
    <row r="22" spans="1:23" ht="12.75" customHeight="1" x14ac:dyDescent="0.25">
      <c r="D22"/>
    </row>
    <row r="23" spans="1:23" x14ac:dyDescent="0.25">
      <c r="A23" s="30"/>
      <c r="B23" s="37"/>
      <c r="C23" s="37"/>
      <c r="D23" s="37"/>
      <c r="E23" s="30"/>
      <c r="F23" s="30"/>
      <c r="H23" s="30"/>
      <c r="I23" s="30"/>
      <c r="J23" s="30"/>
      <c r="K23" s="30"/>
      <c r="L23" s="30"/>
      <c r="M23" s="30"/>
      <c r="N23" s="30"/>
      <c r="O23" s="30"/>
      <c r="P23" s="30"/>
      <c r="Q23" s="30"/>
      <c r="R23" s="30"/>
      <c r="S23" s="30"/>
      <c r="T23" s="30"/>
      <c r="U23" s="30"/>
      <c r="V23" s="30"/>
      <c r="W23" s="30"/>
    </row>
    <row r="24" spans="1:23" x14ac:dyDescent="0.25">
      <c r="A24" s="30"/>
      <c r="B24" s="37"/>
      <c r="C24" s="37"/>
      <c r="D24" s="37"/>
      <c r="E24" s="30"/>
      <c r="F24" s="30"/>
      <c r="H24" s="30"/>
      <c r="I24" s="30"/>
      <c r="J24" s="30"/>
      <c r="K24" s="30"/>
      <c r="L24" s="30"/>
      <c r="M24" s="30"/>
      <c r="N24" s="30"/>
      <c r="O24" s="30"/>
      <c r="P24" s="30"/>
      <c r="Q24" s="30"/>
      <c r="R24" s="30"/>
      <c r="S24" s="30"/>
      <c r="T24" s="30"/>
      <c r="U24" s="30"/>
      <c r="V24" s="30"/>
      <c r="W24" s="30"/>
    </row>
    <row r="25" spans="1:23" x14ac:dyDescent="0.25">
      <c r="A25" s="30"/>
      <c r="B25" s="30"/>
      <c r="C25" s="30"/>
      <c r="D25" s="43"/>
      <c r="E25" s="30"/>
      <c r="F25" s="30"/>
      <c r="H25" s="30"/>
      <c r="I25" s="30"/>
      <c r="J25" s="30"/>
      <c r="K25" s="30"/>
      <c r="L25" s="30"/>
      <c r="M25" s="30"/>
      <c r="N25" s="30"/>
      <c r="O25" s="30"/>
      <c r="P25" s="30"/>
      <c r="Q25" s="30"/>
      <c r="R25" s="30"/>
      <c r="S25" s="30"/>
      <c r="T25" s="30"/>
      <c r="U25" s="30"/>
      <c r="V25" s="30"/>
      <c r="W25" s="30"/>
    </row>
    <row r="26" spans="1:23" x14ac:dyDescent="0.25">
      <c r="A26" s="30"/>
      <c r="B26" s="30"/>
      <c r="C26" s="30"/>
      <c r="D26" s="43"/>
      <c r="E26" s="30"/>
      <c r="F26" s="30"/>
      <c r="H26" s="30"/>
      <c r="I26" s="30"/>
      <c r="J26" s="30"/>
      <c r="K26" s="30"/>
      <c r="L26" s="30"/>
      <c r="M26" s="30"/>
      <c r="N26" s="30"/>
      <c r="O26" s="30"/>
      <c r="P26" s="30"/>
      <c r="Q26" s="30"/>
      <c r="R26" s="30"/>
      <c r="S26" s="30"/>
      <c r="T26" s="30"/>
      <c r="U26" s="30"/>
      <c r="V26" s="30"/>
      <c r="W26" s="30"/>
    </row>
    <row r="27" spans="1:23" x14ac:dyDescent="0.25">
      <c r="A27" s="30"/>
      <c r="B27" s="30"/>
      <c r="C27" s="30"/>
      <c r="D27" s="43"/>
      <c r="E27" s="30"/>
      <c r="F27" s="30"/>
      <c r="H27" s="30"/>
      <c r="I27" s="30"/>
      <c r="J27" s="30"/>
      <c r="K27" s="30"/>
      <c r="L27" s="30"/>
      <c r="M27" s="30"/>
      <c r="N27" s="30"/>
      <c r="O27" s="30"/>
      <c r="P27" s="30"/>
      <c r="Q27" s="30"/>
      <c r="R27" s="30"/>
      <c r="S27" s="30"/>
      <c r="T27" s="30"/>
      <c r="U27" s="30"/>
      <c r="V27" s="30"/>
      <c r="W27" s="30"/>
    </row>
    <row r="28" spans="1:23" x14ac:dyDescent="0.25">
      <c r="A28" s="30"/>
      <c r="B28" s="30"/>
      <c r="C28" s="30"/>
      <c r="D28" s="43"/>
      <c r="E28" s="30"/>
      <c r="F28" s="30"/>
      <c r="H28" s="30"/>
      <c r="I28" s="30"/>
      <c r="J28" s="30"/>
      <c r="K28" s="30"/>
      <c r="L28" s="30"/>
      <c r="M28" s="30"/>
      <c r="N28" s="30"/>
      <c r="O28" s="30"/>
      <c r="P28" s="30"/>
      <c r="Q28" s="30"/>
      <c r="R28" s="30"/>
      <c r="S28" s="30"/>
      <c r="T28" s="30"/>
      <c r="U28" s="30"/>
      <c r="V28" s="30"/>
      <c r="W28" s="30"/>
    </row>
    <row r="29" spans="1:23" x14ac:dyDescent="0.25">
      <c r="A29" s="30"/>
      <c r="B29" s="30"/>
      <c r="C29" s="30"/>
      <c r="D29" s="43"/>
      <c r="E29" s="30"/>
      <c r="F29" s="30"/>
      <c r="H29" s="30"/>
      <c r="I29" s="30"/>
      <c r="J29" s="30"/>
      <c r="K29" s="30"/>
      <c r="L29" s="30"/>
      <c r="M29" s="30"/>
      <c r="N29" s="30"/>
      <c r="O29" s="30"/>
      <c r="P29" s="30"/>
      <c r="Q29" s="30"/>
      <c r="R29" s="30"/>
      <c r="S29" s="30"/>
      <c r="T29" s="30"/>
      <c r="U29" s="30"/>
      <c r="V29" s="30"/>
      <c r="W29" s="30"/>
    </row>
    <row r="30" spans="1:23" x14ac:dyDescent="0.25">
      <c r="A30" s="30"/>
      <c r="B30" s="30"/>
      <c r="C30" s="30"/>
      <c r="D30" s="43"/>
      <c r="E30" s="30"/>
      <c r="F30" s="30"/>
      <c r="H30" s="30"/>
      <c r="I30" s="30"/>
      <c r="J30" s="30"/>
      <c r="K30" s="30"/>
      <c r="L30" s="30"/>
      <c r="M30" s="30"/>
      <c r="N30" s="30"/>
      <c r="O30" s="30"/>
      <c r="P30" s="30"/>
      <c r="Q30" s="30"/>
      <c r="R30" s="30"/>
      <c r="S30" s="30"/>
      <c r="T30" s="30"/>
      <c r="U30" s="30"/>
      <c r="V30" s="30"/>
      <c r="W30" s="30"/>
    </row>
  </sheetData>
  <mergeCells count="2">
    <mergeCell ref="B2:D2"/>
    <mergeCell ref="B9:E9"/>
  </mergeCells>
  <hyperlinks>
    <hyperlink ref="D1" location="Contents!A1" display="[contents Ç]" xr:uid="{00000000-0004-0000-0600-000000000000}"/>
    <hyperlink ref="B12" r:id="rId1" xr:uid="{00000000-0004-0000-0600-000001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6"/>
  <sheetViews>
    <sheetView showGridLines="0" zoomScaleNormal="100" workbookViewId="0">
      <selection activeCell="B23" sqref="B23"/>
    </sheetView>
  </sheetViews>
  <sheetFormatPr defaultColWidth="8.7109375" defaultRowHeight="12" customHeight="1" x14ac:dyDescent="0.25"/>
  <cols>
    <col min="1" max="1" width="12.7109375" style="2" customWidth="1"/>
    <col min="2" max="6" width="16.7109375" style="2" customWidth="1"/>
    <col min="7" max="16384" width="8.7109375" style="2"/>
  </cols>
  <sheetData>
    <row r="1" spans="1:16" s="1" customFormat="1" ht="30" customHeight="1" x14ac:dyDescent="0.25">
      <c r="A1" s="42" t="s">
        <v>0</v>
      </c>
      <c r="B1" s="67" t="s">
        <v>1</v>
      </c>
      <c r="C1" s="52"/>
      <c r="D1" s="52"/>
      <c r="E1" s="52"/>
      <c r="F1" s="54" t="s">
        <v>4</v>
      </c>
    </row>
    <row r="2" spans="1:16" s="13" customFormat="1" ht="45" customHeight="1" x14ac:dyDescent="0.25">
      <c r="A2" s="11"/>
      <c r="B2" s="248" t="s">
        <v>67</v>
      </c>
      <c r="C2" s="249"/>
      <c r="D2" s="249"/>
      <c r="E2" s="249"/>
      <c r="F2" s="249"/>
      <c r="G2" s="21"/>
      <c r="H2" s="21"/>
      <c r="I2" s="21"/>
      <c r="J2" s="14"/>
      <c r="K2" s="14"/>
      <c r="L2" s="12"/>
      <c r="M2" s="12"/>
      <c r="N2" s="12"/>
      <c r="O2" s="8"/>
      <c r="P2" s="8"/>
    </row>
    <row r="3" spans="1:16" ht="15" customHeight="1" x14ac:dyDescent="0.25"/>
    <row r="4" spans="1:16" s="52" customFormat="1" ht="15" customHeight="1" x14ac:dyDescent="0.25"/>
    <row r="5" spans="1:16" s="52" customFormat="1" ht="15" customHeight="1" x14ac:dyDescent="0.25"/>
    <row r="6" spans="1:16" s="52" customFormat="1" ht="15" customHeight="1" x14ac:dyDescent="0.25"/>
    <row r="7" spans="1:16" s="52" customFormat="1" ht="15" customHeight="1" x14ac:dyDescent="0.25"/>
    <row r="8" spans="1:16" s="52" customFormat="1" ht="15" customHeight="1" x14ac:dyDescent="0.25"/>
    <row r="9" spans="1:16" s="52" customFormat="1" ht="15" customHeight="1" x14ac:dyDescent="0.25"/>
    <row r="10" spans="1:16" s="52" customFormat="1" ht="15" customHeight="1" x14ac:dyDescent="0.25"/>
    <row r="11" spans="1:16" s="52" customFormat="1" ht="15" customHeight="1" x14ac:dyDescent="0.25"/>
    <row r="12" spans="1:16" s="52" customFormat="1"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s="24" customFormat="1" ht="15" customHeight="1" x14ac:dyDescent="0.25"/>
    <row r="20" spans="1:15" s="1" customFormat="1" ht="30" customHeight="1" x14ac:dyDescent="0.25">
      <c r="A20" s="155" t="s">
        <v>15</v>
      </c>
      <c r="B20" s="250" t="s">
        <v>39</v>
      </c>
      <c r="C20" s="222"/>
      <c r="D20" s="222"/>
      <c r="E20" s="222"/>
      <c r="G20"/>
      <c r="H20"/>
      <c r="I20"/>
      <c r="J20"/>
      <c r="K20"/>
      <c r="L20"/>
      <c r="M20"/>
      <c r="N20"/>
      <c r="O20"/>
    </row>
    <row r="21" spans="1:15" s="1" customFormat="1" ht="15" customHeight="1" x14ac:dyDescent="0.25">
      <c r="A21" s="197" t="s">
        <v>78</v>
      </c>
      <c r="B21" s="196" t="s">
        <v>79</v>
      </c>
      <c r="C21" s="194"/>
      <c r="D21" s="194"/>
      <c r="E21" s="194"/>
      <c r="F21" s="195"/>
      <c r="G21" s="195"/>
      <c r="H21"/>
      <c r="I21"/>
      <c r="J21"/>
      <c r="K21"/>
      <c r="L21"/>
      <c r="M21"/>
      <c r="N21"/>
      <c r="O21"/>
    </row>
    <row r="22" spans="1:15" s="1" customFormat="1" ht="15" customHeight="1" x14ac:dyDescent="0.25">
      <c r="A22" s="198" t="s">
        <v>77</v>
      </c>
      <c r="B22" s="199" t="s">
        <v>80</v>
      </c>
      <c r="C22" s="194"/>
      <c r="D22" s="194"/>
      <c r="E22" s="194"/>
      <c r="F22" s="195"/>
      <c r="G22" s="195"/>
      <c r="H22"/>
      <c r="I22"/>
      <c r="J22"/>
      <c r="K22"/>
      <c r="L22"/>
      <c r="M22"/>
      <c r="N22"/>
      <c r="O22"/>
    </row>
    <row r="23" spans="1:15" s="1" customFormat="1" ht="15" customHeight="1" x14ac:dyDescent="0.25">
      <c r="A23" s="88" t="s">
        <v>9</v>
      </c>
      <c r="B23" s="190" t="s">
        <v>84</v>
      </c>
      <c r="C23" s="191"/>
      <c r="D23" s="191"/>
      <c r="E23" s="191"/>
      <c r="F23" s="191"/>
      <c r="G23" s="191"/>
      <c r="H23"/>
      <c r="I23"/>
      <c r="J23"/>
      <c r="K23"/>
      <c r="L23"/>
      <c r="M23"/>
      <c r="N23"/>
      <c r="O23"/>
    </row>
    <row r="24" spans="1:15" s="24" customFormat="1" ht="15" customHeight="1" x14ac:dyDescent="0.25"/>
    <row r="25" spans="1:15" s="24" customFormat="1" ht="15" customHeight="1" x14ac:dyDescent="0.25"/>
    <row r="26" spans="1:15" s="24" customFormat="1" ht="15" customHeight="1" x14ac:dyDescent="0.25"/>
    <row r="27" spans="1:15" s="24" customFormat="1" ht="15" customHeight="1" x14ac:dyDescent="0.25"/>
    <row r="28" spans="1:15" s="24" customFormat="1" ht="15" customHeight="1" x14ac:dyDescent="0.25"/>
    <row r="29" spans="1:15" s="24" customFormat="1" ht="15" customHeight="1" x14ac:dyDescent="0.25"/>
    <row r="30" spans="1:15" s="24" customFormat="1" ht="15" customHeight="1" x14ac:dyDescent="0.25"/>
    <row r="31" spans="1:15" s="24" customFormat="1" ht="15" customHeight="1" x14ac:dyDescent="0.25"/>
    <row r="32" spans="1:15" s="24" customFormat="1" ht="12" customHeight="1" x14ac:dyDescent="0.25"/>
    <row r="33" spans="1:9" s="24" customFormat="1" ht="12" customHeight="1" x14ac:dyDescent="0.25"/>
    <row r="34" spans="1:9" s="24" customFormat="1" ht="12" customHeight="1" x14ac:dyDescent="0.25"/>
    <row r="35" spans="1:9" s="24" customFormat="1" ht="12" customHeight="1" x14ac:dyDescent="0.25"/>
    <row r="36" spans="1:9" s="24" customFormat="1" ht="12" customHeight="1" x14ac:dyDescent="0.25"/>
    <row r="37" spans="1:9" s="24" customFormat="1" ht="12" customHeight="1" x14ac:dyDescent="0.25"/>
    <row r="38" spans="1:9" s="24" customFormat="1" ht="12" customHeight="1" x14ac:dyDescent="0.25"/>
    <row r="39" spans="1:9" s="24" customFormat="1" ht="12" customHeight="1" x14ac:dyDescent="0.25"/>
    <row r="47" spans="1:9" ht="12" customHeight="1" x14ac:dyDescent="0.25">
      <c r="A47" s="23"/>
      <c r="B47" s="23"/>
      <c r="C47" s="23"/>
      <c r="D47" s="23"/>
      <c r="E47" s="23"/>
      <c r="F47" s="23"/>
      <c r="G47" s="23"/>
      <c r="H47" s="23"/>
      <c r="I47" s="23"/>
    </row>
    <row r="48" spans="1:9" ht="12" customHeight="1" x14ac:dyDescent="0.25">
      <c r="A48" s="23"/>
      <c r="B48" s="23"/>
      <c r="C48" s="23"/>
      <c r="D48" s="23"/>
      <c r="E48" s="23"/>
      <c r="F48" s="23"/>
      <c r="G48" s="23"/>
      <c r="H48" s="23"/>
      <c r="I48" s="23"/>
    </row>
    <row r="49" spans="1:16" ht="12" customHeight="1" x14ac:dyDescent="0.25">
      <c r="A49" s="19"/>
      <c r="B49" s="26"/>
      <c r="C49" s="20"/>
      <c r="D49" s="20"/>
      <c r="E49" s="20"/>
      <c r="F49" s="20"/>
      <c r="G49" s="20"/>
      <c r="H49" s="20"/>
      <c r="I49" s="20"/>
      <c r="J49" s="7"/>
      <c r="K49" s="7"/>
      <c r="L49" s="6"/>
      <c r="M49" s="6"/>
      <c r="N49" s="6"/>
      <c r="O49" s="5"/>
      <c r="P49" s="5"/>
    </row>
    <row r="50" spans="1:16" ht="12" customHeight="1" x14ac:dyDescent="0.25">
      <c r="A50" s="19"/>
      <c r="B50" s="27"/>
      <c r="C50" s="20"/>
      <c r="D50" s="20"/>
      <c r="E50" s="20"/>
      <c r="F50" s="20"/>
      <c r="G50" s="20"/>
      <c r="H50" s="20"/>
      <c r="I50" s="20"/>
      <c r="J50" s="7"/>
      <c r="K50" s="7"/>
      <c r="L50" s="5"/>
      <c r="M50" s="5"/>
      <c r="N50" s="5"/>
      <c r="O50" s="5"/>
      <c r="P50" s="5"/>
    </row>
    <row r="51" spans="1:16" ht="12" customHeight="1" x14ac:dyDescent="0.25">
      <c r="A51" s="19"/>
      <c r="B51" s="28"/>
      <c r="C51" s="22"/>
      <c r="D51" s="22"/>
      <c r="E51" s="22"/>
      <c r="F51" s="22"/>
      <c r="G51" s="22"/>
      <c r="H51" s="22"/>
      <c r="I51" s="22"/>
      <c r="J51" s="7"/>
      <c r="K51" s="7"/>
      <c r="L51" s="5"/>
      <c r="M51" s="5"/>
      <c r="N51" s="5"/>
      <c r="O51" s="5"/>
      <c r="P51" s="5"/>
    </row>
    <row r="52" spans="1:16" ht="12" customHeight="1" x14ac:dyDescent="0.25">
      <c r="A52" s="19"/>
      <c r="B52" s="29"/>
      <c r="C52" s="19"/>
      <c r="D52" s="20"/>
      <c r="E52" s="20"/>
      <c r="F52" s="20"/>
      <c r="G52" s="20"/>
      <c r="H52" s="20"/>
      <c r="I52" s="20"/>
      <c r="J52" s="7"/>
      <c r="K52" s="7"/>
      <c r="L52" s="5"/>
      <c r="M52" s="5"/>
      <c r="N52" s="5"/>
      <c r="O52" s="5"/>
      <c r="P52" s="5"/>
    </row>
    <row r="53" spans="1:16" s="23" customFormat="1" ht="12" customHeight="1" x14ac:dyDescent="0.25">
      <c r="B53" s="27"/>
      <c r="C53" s="17"/>
      <c r="D53" s="16"/>
      <c r="E53" s="16"/>
      <c r="F53" s="16"/>
    </row>
    <row r="54" spans="1:16" s="23" customFormat="1" ht="12" customHeight="1" x14ac:dyDescent="0.25">
      <c r="B54" s="28"/>
      <c r="C54" s="15"/>
      <c r="D54" s="16"/>
      <c r="E54" s="16"/>
      <c r="F54" s="16"/>
    </row>
    <row r="55" spans="1:16" s="23" customFormat="1" ht="12" customHeight="1" x14ac:dyDescent="0.25">
      <c r="B55" s="29"/>
      <c r="C55" s="17"/>
      <c r="D55" s="16"/>
      <c r="E55" s="16"/>
      <c r="F55" s="16"/>
    </row>
    <row r="56" spans="1:16" s="23" customFormat="1" ht="12" customHeight="1" x14ac:dyDescent="0.25"/>
  </sheetData>
  <mergeCells count="2">
    <mergeCell ref="B2:F2"/>
    <mergeCell ref="B20:E20"/>
  </mergeCells>
  <hyperlinks>
    <hyperlink ref="F1" location="Contents!A1" display="[contents Ç]" xr:uid="{00000000-0004-0000-0700-000000000000}"/>
    <hyperlink ref="B23" r:id="rId1" xr:uid="{00000000-0004-0000-07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7"/>
  <sheetViews>
    <sheetView showGridLines="0" zoomScaleNormal="100" workbookViewId="0">
      <selection activeCell="B23" sqref="B23"/>
    </sheetView>
  </sheetViews>
  <sheetFormatPr defaultColWidth="8.7109375" defaultRowHeight="12" customHeight="1" x14ac:dyDescent="0.25"/>
  <cols>
    <col min="1" max="1" width="12.7109375" style="24" customWidth="1"/>
    <col min="2" max="6" width="16.7109375" style="24" customWidth="1"/>
    <col min="7" max="16384" width="8.7109375" style="24"/>
  </cols>
  <sheetData>
    <row r="1" spans="1:16" s="1" customFormat="1" ht="30" customHeight="1" x14ac:dyDescent="0.25">
      <c r="A1" s="42" t="s">
        <v>0</v>
      </c>
      <c r="B1" s="67" t="s">
        <v>1</v>
      </c>
      <c r="C1" s="52"/>
      <c r="D1" s="52"/>
      <c r="E1" s="52"/>
      <c r="F1" s="54" t="s">
        <v>4</v>
      </c>
    </row>
    <row r="2" spans="1:16" s="13" customFormat="1" ht="45" customHeight="1" x14ac:dyDescent="0.25">
      <c r="A2" s="11"/>
      <c r="B2" s="248" t="s">
        <v>68</v>
      </c>
      <c r="C2" s="248"/>
      <c r="D2" s="248"/>
      <c r="E2" s="248"/>
      <c r="F2" s="248"/>
      <c r="G2" s="48"/>
      <c r="H2" s="48"/>
      <c r="I2" s="48"/>
      <c r="J2" s="58"/>
      <c r="K2" s="58"/>
      <c r="L2" s="12"/>
      <c r="M2" s="12"/>
      <c r="N2" s="12"/>
      <c r="O2" s="48"/>
      <c r="P2" s="48"/>
    </row>
    <row r="3" spans="1:16" s="13" customFormat="1" ht="15" customHeight="1" x14ac:dyDescent="0.25">
      <c r="A3" s="11"/>
      <c r="B3" s="158"/>
      <c r="C3" s="159"/>
      <c r="D3" s="159"/>
      <c r="E3" s="159"/>
      <c r="F3" s="159"/>
      <c r="G3" s="48"/>
      <c r="H3" s="48"/>
      <c r="I3" s="48"/>
      <c r="J3" s="58"/>
      <c r="K3" s="58"/>
      <c r="L3" s="12"/>
      <c r="M3" s="12"/>
      <c r="N3" s="12"/>
      <c r="O3" s="48"/>
      <c r="P3" s="48"/>
    </row>
    <row r="4" spans="1:16" s="13" customFormat="1" ht="15" customHeight="1" x14ac:dyDescent="0.25">
      <c r="A4" s="11"/>
      <c r="B4" s="158"/>
      <c r="C4" s="159"/>
      <c r="D4" s="159"/>
      <c r="E4" s="159"/>
      <c r="F4" s="159"/>
      <c r="G4" s="48"/>
      <c r="H4" s="48"/>
      <c r="I4" s="48"/>
      <c r="J4" s="58"/>
      <c r="K4" s="58"/>
      <c r="L4" s="12"/>
      <c r="M4" s="12"/>
      <c r="N4" s="12"/>
      <c r="O4" s="48"/>
      <c r="P4" s="48"/>
    </row>
    <row r="5" spans="1:16" s="13" customFormat="1" ht="15" customHeight="1" x14ac:dyDescent="0.25">
      <c r="A5" s="11"/>
      <c r="B5" s="158"/>
      <c r="C5" s="159"/>
      <c r="D5" s="159"/>
      <c r="E5" s="159"/>
      <c r="F5" s="159"/>
      <c r="G5" s="48"/>
      <c r="H5" s="48"/>
      <c r="I5" s="48"/>
      <c r="J5" s="58"/>
      <c r="K5" s="58"/>
      <c r="L5" s="12"/>
      <c r="M5" s="12"/>
      <c r="N5" s="12"/>
      <c r="O5" s="48"/>
      <c r="P5" s="48"/>
    </row>
    <row r="6" spans="1:16" s="13" customFormat="1" ht="15" customHeight="1" x14ac:dyDescent="0.25">
      <c r="A6" s="11"/>
      <c r="B6" s="158"/>
      <c r="C6" s="159"/>
      <c r="D6" s="159"/>
      <c r="E6" s="159"/>
      <c r="F6" s="159"/>
      <c r="G6" s="48"/>
      <c r="H6" s="48"/>
      <c r="I6" s="48"/>
      <c r="J6" s="58"/>
      <c r="K6" s="58"/>
      <c r="L6" s="12"/>
      <c r="M6" s="12"/>
      <c r="N6" s="12"/>
      <c r="O6" s="48"/>
      <c r="P6" s="48"/>
    </row>
    <row r="7" spans="1:16" s="13" customFormat="1" ht="15" customHeight="1" x14ac:dyDescent="0.25">
      <c r="A7" s="11"/>
      <c r="B7" s="158"/>
      <c r="C7" s="159"/>
      <c r="D7" s="159"/>
      <c r="E7" s="159"/>
      <c r="F7" s="159"/>
      <c r="G7" s="48"/>
      <c r="H7" s="48"/>
      <c r="I7" s="48"/>
      <c r="J7" s="58"/>
      <c r="K7" s="58"/>
      <c r="L7" s="12"/>
      <c r="M7" s="12"/>
      <c r="N7" s="12"/>
      <c r="O7" s="48"/>
      <c r="P7" s="48"/>
    </row>
    <row r="8" spans="1:16" s="13" customFormat="1" ht="15" customHeight="1" x14ac:dyDescent="0.25">
      <c r="A8" s="11"/>
      <c r="B8" s="158"/>
      <c r="C8" s="159"/>
      <c r="D8" s="159"/>
      <c r="E8" s="159"/>
      <c r="F8" s="159"/>
      <c r="G8" s="48"/>
      <c r="H8" s="48"/>
      <c r="I8" s="48"/>
      <c r="J8" s="58"/>
      <c r="K8" s="58"/>
      <c r="L8" s="12"/>
      <c r="M8" s="12"/>
      <c r="N8" s="12"/>
      <c r="O8" s="48"/>
      <c r="P8" s="48"/>
    </row>
    <row r="9" spans="1:16" s="13" customFormat="1" ht="15" customHeight="1" x14ac:dyDescent="0.25">
      <c r="A9" s="11"/>
      <c r="B9" s="158"/>
      <c r="C9" s="159"/>
      <c r="D9" s="159"/>
      <c r="E9" s="159"/>
      <c r="F9" s="159"/>
      <c r="G9" s="48"/>
      <c r="H9" s="48"/>
      <c r="I9" s="48"/>
      <c r="J9" s="58"/>
      <c r="K9" s="58"/>
      <c r="L9" s="12"/>
      <c r="M9" s="12"/>
      <c r="N9" s="12"/>
      <c r="O9" s="48"/>
      <c r="P9" s="48"/>
    </row>
    <row r="10" spans="1:16" s="13" customFormat="1" ht="15" customHeight="1" x14ac:dyDescent="0.25">
      <c r="A10" s="11"/>
      <c r="B10" s="158"/>
      <c r="C10" s="159"/>
      <c r="D10" s="159"/>
      <c r="E10" s="159"/>
      <c r="F10" s="159"/>
      <c r="G10" s="48"/>
      <c r="H10" s="48"/>
      <c r="I10" s="48"/>
      <c r="J10" s="58"/>
      <c r="K10" s="58"/>
      <c r="L10" s="12"/>
      <c r="M10" s="12"/>
      <c r="N10" s="12"/>
      <c r="O10" s="48"/>
      <c r="P10" s="48"/>
    </row>
    <row r="11" spans="1:16" s="13" customFormat="1" ht="15" customHeight="1" x14ac:dyDescent="0.25">
      <c r="A11" s="11"/>
      <c r="B11" s="158"/>
      <c r="C11" s="159"/>
      <c r="D11" s="159"/>
      <c r="E11" s="159"/>
      <c r="F11" s="159"/>
      <c r="G11" s="48"/>
      <c r="H11" s="48"/>
      <c r="I11" s="48"/>
      <c r="J11" s="58"/>
      <c r="K11" s="58"/>
      <c r="L11" s="12"/>
      <c r="M11" s="12"/>
      <c r="N11" s="12"/>
      <c r="O11" s="48"/>
      <c r="P11" s="48"/>
    </row>
    <row r="12" spans="1:16" s="13" customFormat="1" ht="15" customHeight="1" x14ac:dyDescent="0.25">
      <c r="A12" s="11"/>
      <c r="B12" s="158"/>
      <c r="C12" s="159"/>
      <c r="D12" s="159"/>
      <c r="E12" s="159"/>
      <c r="F12" s="159"/>
      <c r="G12" s="48"/>
      <c r="H12" s="48"/>
      <c r="I12" s="48"/>
      <c r="J12" s="58"/>
      <c r="K12" s="58"/>
      <c r="L12" s="12"/>
      <c r="M12" s="12"/>
      <c r="N12" s="12"/>
      <c r="O12" s="48"/>
      <c r="P12" s="48"/>
    </row>
    <row r="13" spans="1:16" s="13" customFormat="1" ht="15" customHeight="1" x14ac:dyDescent="0.25">
      <c r="A13" s="11"/>
      <c r="B13" s="158"/>
      <c r="C13" s="159"/>
      <c r="D13" s="159"/>
      <c r="E13" s="159"/>
      <c r="F13" s="159"/>
      <c r="G13" s="48"/>
      <c r="H13" s="48"/>
      <c r="I13" s="48"/>
      <c r="J13" s="58"/>
      <c r="K13" s="58"/>
      <c r="L13" s="12"/>
      <c r="M13" s="12"/>
      <c r="N13" s="12"/>
      <c r="O13" s="48"/>
      <c r="P13" s="48"/>
    </row>
    <row r="14" spans="1:16" s="13" customFormat="1" ht="15" customHeight="1" x14ac:dyDescent="0.25">
      <c r="A14" s="11"/>
      <c r="B14" s="158"/>
      <c r="C14" s="159"/>
      <c r="D14" s="159"/>
      <c r="E14" s="159"/>
      <c r="F14" s="159"/>
      <c r="G14" s="48"/>
      <c r="H14" s="48"/>
      <c r="I14" s="48"/>
      <c r="J14" s="58"/>
      <c r="K14" s="58"/>
      <c r="L14" s="12"/>
      <c r="M14" s="12"/>
      <c r="N14" s="12"/>
      <c r="O14" s="48"/>
      <c r="P14" s="48"/>
    </row>
    <row r="15" spans="1:16" s="13" customFormat="1" ht="15" customHeight="1" x14ac:dyDescent="0.25">
      <c r="A15" s="11"/>
      <c r="B15" s="158"/>
      <c r="C15" s="159"/>
      <c r="D15" s="159"/>
      <c r="E15" s="159"/>
      <c r="F15" s="159"/>
      <c r="G15" s="48"/>
      <c r="H15" s="48"/>
      <c r="I15" s="48"/>
      <c r="J15" s="58"/>
      <c r="K15" s="58"/>
      <c r="L15" s="12"/>
      <c r="M15" s="12"/>
      <c r="N15" s="12"/>
      <c r="O15" s="48"/>
      <c r="P15" s="48"/>
    </row>
    <row r="16" spans="1:16" s="13" customFormat="1" ht="15" customHeight="1" x14ac:dyDescent="0.25">
      <c r="A16" s="11"/>
      <c r="B16" s="158"/>
      <c r="C16" s="159"/>
      <c r="D16" s="159"/>
      <c r="E16" s="159"/>
      <c r="F16" s="159"/>
      <c r="G16" s="48"/>
      <c r="H16" s="48"/>
      <c r="I16" s="48"/>
      <c r="J16" s="58"/>
      <c r="K16" s="58"/>
      <c r="L16" s="12"/>
      <c r="M16" s="12"/>
      <c r="N16" s="12"/>
      <c r="O16" s="48"/>
      <c r="P16" s="48"/>
    </row>
    <row r="17" spans="1:16" s="13" customFormat="1" ht="15" customHeight="1" x14ac:dyDescent="0.25">
      <c r="A17" s="11"/>
      <c r="B17" s="158"/>
      <c r="C17" s="159"/>
      <c r="D17" s="159"/>
      <c r="E17" s="159"/>
      <c r="F17" s="159"/>
      <c r="G17" s="48"/>
      <c r="H17" s="48"/>
      <c r="I17" s="48"/>
      <c r="J17" s="58"/>
      <c r="K17" s="58"/>
      <c r="L17" s="12"/>
      <c r="M17" s="12"/>
      <c r="N17" s="12"/>
      <c r="O17" s="48"/>
      <c r="P17" s="48"/>
    </row>
    <row r="18" spans="1:16" s="13" customFormat="1" ht="15" customHeight="1" x14ac:dyDescent="0.25">
      <c r="A18" s="11"/>
      <c r="B18" s="158"/>
      <c r="C18" s="159"/>
      <c r="D18" s="159"/>
      <c r="E18" s="159"/>
      <c r="F18" s="159"/>
      <c r="G18" s="48"/>
      <c r="H18" s="48"/>
      <c r="I18" s="48"/>
      <c r="J18" s="58"/>
      <c r="K18" s="58"/>
      <c r="L18" s="12"/>
      <c r="M18" s="12"/>
      <c r="N18" s="12"/>
      <c r="O18" s="48"/>
      <c r="P18" s="48"/>
    </row>
    <row r="19" spans="1:16" s="52" customFormat="1" ht="15" customHeight="1" x14ac:dyDescent="0.25"/>
    <row r="20" spans="1:16" s="1" customFormat="1" ht="30" customHeight="1" x14ac:dyDescent="0.25">
      <c r="A20" s="155" t="s">
        <v>15</v>
      </c>
      <c r="B20" s="251" t="s">
        <v>39</v>
      </c>
      <c r="C20" s="232"/>
      <c r="D20" s="232"/>
      <c r="E20" s="232"/>
      <c r="F20" s="232"/>
      <c r="G20"/>
      <c r="H20"/>
      <c r="I20"/>
      <c r="J20"/>
      <c r="K20"/>
      <c r="L20"/>
      <c r="M20"/>
      <c r="N20"/>
      <c r="O20"/>
    </row>
    <row r="21" spans="1:16" s="1" customFormat="1" ht="15" customHeight="1" x14ac:dyDescent="0.25">
      <c r="A21" s="197" t="s">
        <v>78</v>
      </c>
      <c r="B21" s="196" t="s">
        <v>79</v>
      </c>
      <c r="C21" s="194"/>
      <c r="D21" s="194"/>
      <c r="E21" s="194"/>
      <c r="F21" s="195"/>
      <c r="G21" s="195"/>
      <c r="H21"/>
      <c r="I21"/>
      <c r="J21"/>
      <c r="K21"/>
      <c r="L21"/>
      <c r="M21"/>
      <c r="N21"/>
      <c r="O21"/>
    </row>
    <row r="22" spans="1:16" s="1" customFormat="1" ht="15" customHeight="1" x14ac:dyDescent="0.25">
      <c r="A22" s="198" t="s">
        <v>77</v>
      </c>
      <c r="B22" s="199" t="s">
        <v>80</v>
      </c>
      <c r="C22" s="194"/>
      <c r="D22" s="194"/>
      <c r="E22" s="194"/>
      <c r="F22" s="195"/>
      <c r="G22" s="195"/>
      <c r="H22"/>
      <c r="I22"/>
      <c r="J22"/>
      <c r="K22"/>
      <c r="L22"/>
      <c r="M22"/>
      <c r="N22"/>
      <c r="O22"/>
    </row>
    <row r="23" spans="1:16" s="1" customFormat="1" ht="15" customHeight="1" x14ac:dyDescent="0.25">
      <c r="A23" s="88" t="s">
        <v>9</v>
      </c>
      <c r="B23" s="190" t="s">
        <v>84</v>
      </c>
      <c r="C23" s="191"/>
      <c r="D23" s="191"/>
      <c r="E23" s="191"/>
      <c r="F23" s="191"/>
      <c r="G23" s="191"/>
      <c r="H23"/>
      <c r="I23"/>
      <c r="J23"/>
      <c r="K23"/>
      <c r="L23"/>
      <c r="M23"/>
      <c r="N23"/>
      <c r="O23"/>
    </row>
    <row r="24" spans="1:16" ht="15" customHeight="1" x14ac:dyDescent="0.25"/>
    <row r="25" spans="1:16" ht="15" customHeight="1" x14ac:dyDescent="0.25"/>
    <row r="26" spans="1:16" ht="15" customHeight="1" x14ac:dyDescent="0.25"/>
    <row r="27" spans="1:16" ht="15" customHeight="1" x14ac:dyDescent="0.25"/>
    <row r="28" spans="1:16" ht="15" customHeight="1" x14ac:dyDescent="0.25"/>
    <row r="29" spans="1:16" ht="15" customHeight="1" x14ac:dyDescent="0.25"/>
    <row r="30" spans="1:16" ht="15" customHeight="1" x14ac:dyDescent="0.25"/>
    <row r="31" spans="1:16" ht="15" customHeight="1" x14ac:dyDescent="0.25"/>
    <row r="32" spans="1:16" ht="15" customHeight="1" x14ac:dyDescent="0.25"/>
    <row r="33" spans="1:9" ht="15" customHeight="1" x14ac:dyDescent="0.25"/>
    <row r="48" spans="1:9" ht="12" customHeight="1" x14ac:dyDescent="0.25">
      <c r="A48" s="23"/>
      <c r="B48" s="23"/>
      <c r="C48" s="23"/>
      <c r="D48" s="23"/>
      <c r="E48" s="23"/>
      <c r="F48" s="23"/>
      <c r="G48" s="23"/>
      <c r="H48" s="23"/>
      <c r="I48" s="23"/>
    </row>
    <row r="49" spans="1:14" ht="12" customHeight="1" x14ac:dyDescent="0.25">
      <c r="A49" s="23"/>
      <c r="B49" s="23"/>
      <c r="C49" s="23"/>
      <c r="D49" s="23"/>
      <c r="E49" s="23"/>
      <c r="F49" s="23"/>
      <c r="G49" s="23"/>
      <c r="H49" s="23"/>
      <c r="I49" s="23"/>
    </row>
    <row r="50" spans="1:14" ht="12" customHeight="1" x14ac:dyDescent="0.25">
      <c r="A50" s="19"/>
      <c r="B50" s="26"/>
      <c r="C50" s="20"/>
      <c r="D50" s="20"/>
      <c r="E50" s="20"/>
      <c r="F50" s="20"/>
      <c r="G50" s="20"/>
      <c r="H50" s="20"/>
      <c r="I50" s="20"/>
      <c r="L50" s="6"/>
      <c r="M50" s="6"/>
      <c r="N50" s="6"/>
    </row>
    <row r="51" spans="1:14" ht="12" customHeight="1" x14ac:dyDescent="0.25">
      <c r="A51" s="19"/>
      <c r="B51" s="27"/>
      <c r="C51" s="20"/>
      <c r="D51" s="20"/>
      <c r="E51" s="20"/>
      <c r="F51" s="20"/>
      <c r="G51" s="20"/>
      <c r="H51" s="20"/>
      <c r="I51" s="20"/>
    </row>
    <row r="52" spans="1:14" ht="12" customHeight="1" x14ac:dyDescent="0.25">
      <c r="A52" s="19"/>
      <c r="B52" s="28"/>
      <c r="C52" s="22"/>
      <c r="D52" s="22"/>
      <c r="E52" s="22"/>
      <c r="F52" s="22"/>
      <c r="G52" s="22"/>
      <c r="H52" s="22"/>
      <c r="I52" s="22"/>
    </row>
    <row r="53" spans="1:14" ht="12" customHeight="1" x14ac:dyDescent="0.25">
      <c r="A53" s="19"/>
      <c r="B53" s="29"/>
      <c r="C53" s="19"/>
      <c r="D53" s="20"/>
      <c r="E53" s="20"/>
      <c r="F53" s="20"/>
      <c r="G53" s="20"/>
      <c r="H53" s="20"/>
      <c r="I53" s="20"/>
    </row>
    <row r="54" spans="1:14" s="23" customFormat="1" ht="12" customHeight="1" x14ac:dyDescent="0.25">
      <c r="B54" s="27"/>
      <c r="C54" s="17"/>
      <c r="D54" s="16"/>
      <c r="E54" s="16"/>
      <c r="F54" s="16"/>
    </row>
    <row r="55" spans="1:14" s="23" customFormat="1" ht="12" customHeight="1" x14ac:dyDescent="0.25">
      <c r="B55" s="28"/>
      <c r="C55" s="15"/>
      <c r="D55" s="16"/>
      <c r="E55" s="16"/>
      <c r="F55" s="16"/>
    </row>
    <row r="56" spans="1:14" s="23" customFormat="1" ht="12" customHeight="1" x14ac:dyDescent="0.25">
      <c r="B56" s="29"/>
      <c r="C56" s="17"/>
      <c r="D56" s="16"/>
      <c r="E56" s="16"/>
      <c r="F56" s="16"/>
    </row>
    <row r="57" spans="1:14" s="23" customFormat="1" ht="12" customHeight="1" x14ac:dyDescent="0.25"/>
  </sheetData>
  <mergeCells count="2">
    <mergeCell ref="B2:F2"/>
    <mergeCell ref="B20:F20"/>
  </mergeCells>
  <hyperlinks>
    <hyperlink ref="F1" location="Contents!A1" display="[contents Ç]" xr:uid="{00000000-0004-0000-0800-000000000000}"/>
    <hyperlink ref="B23" r:id="rId1" xr:uid="{00000000-0004-0000-08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14</vt:i4>
      </vt:variant>
      <vt:variant>
        <vt:lpstr>Intervalos com Nome</vt:lpstr>
      </vt:variant>
      <vt:variant>
        <vt:i4>5</vt:i4>
      </vt:variant>
    </vt:vector>
  </HeadingPairs>
  <TitlesOfParts>
    <vt:vector size="19" baseType="lpstr">
      <vt:lpstr>Contents</vt:lpstr>
      <vt:lpstr>Table 1</vt:lpstr>
      <vt:lpstr>Table 2</vt:lpstr>
      <vt:lpstr>Table 3</vt:lpstr>
      <vt:lpstr>Table 4</vt:lpstr>
      <vt:lpstr>Table 5</vt:lpstr>
      <vt:lpstr>Table 6</vt:lpstr>
      <vt:lpstr>Chart 1</vt:lpstr>
      <vt:lpstr>Chart 2</vt:lpstr>
      <vt:lpstr>Chart 3</vt:lpstr>
      <vt:lpstr>Chart 4</vt:lpstr>
      <vt:lpstr>Chart 5</vt:lpstr>
      <vt:lpstr>Chart 6</vt:lpstr>
      <vt:lpstr>Metadata</vt:lpstr>
      <vt:lpstr>Contents!Títulos_de_Impressão</vt:lpstr>
      <vt:lpstr>'Table 1'!Títulos_de_Impressão</vt:lpstr>
      <vt:lpstr>'Table 2'!Títulos_de_Impressão</vt:lpstr>
      <vt:lpstr>'Table 3'!Títulos_de_Impressão</vt:lpstr>
      <vt:lpstr>'Table 5'!Títulos_de_Impressão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2020-05-15T09:26:49Z</dcterms:modified>
</cp:coreProperties>
</file>