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10" windowHeight="11640"/>
  </bookViews>
  <sheets>
    <sheet name="Indice" sheetId="11" r:id="rId1"/>
    <sheet name="Quadro 1" sheetId="10" r:id="rId2"/>
    <sheet name="Quadro 2" sheetId="26" r:id="rId3"/>
    <sheet name="Quadro 3" sheetId="27" r:id="rId4"/>
    <sheet name="Quadro 4" sheetId="12" r:id="rId5"/>
    <sheet name="Quadro 5" sheetId="13" r:id="rId6"/>
    <sheet name="Quadro 6" sheetId="29" r:id="rId7"/>
    <sheet name="Grafico 1" sheetId="16" r:id="rId8"/>
    <sheet name="Grafico 2" sheetId="17" r:id="rId9"/>
    <sheet name="Grafico 3" sheetId="19" r:id="rId10"/>
    <sheet name="Grafico 4" sheetId="30" r:id="rId11"/>
    <sheet name="Metainformação" sheetId="25" r:id="rId12"/>
  </sheets>
  <externalReferences>
    <externalReference r:id="rId13"/>
  </externalReferences>
  <definedNames>
    <definedName name="Posição" localSheetId="6">Indice!$B$9</definedName>
    <definedName name="Quadro_6__Nascimentos_em_França_por_principais_países_de_nascimento_da_mãe__valores_acumulados__1977_2018">Indice!$B$9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1" l="1"/>
  <c r="G46" i="10" l="1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K6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B9" i="11" l="1"/>
  <c r="E16" i="29"/>
  <c r="E17" i="29"/>
  <c r="E15" i="29"/>
  <c r="E14" i="29"/>
  <c r="E13" i="29"/>
  <c r="E12" i="29"/>
  <c r="E11" i="29"/>
  <c r="E10" i="29"/>
  <c r="E9" i="29"/>
  <c r="E8" i="29"/>
  <c r="E7" i="29"/>
  <c r="E6" i="29"/>
  <c r="F6" i="29" s="1"/>
  <c r="F7" i="29" l="1"/>
  <c r="F8" i="29" s="1"/>
  <c r="F9" i="29" s="1"/>
  <c r="F10" i="29" s="1"/>
  <c r="F11" i="29" s="1"/>
  <c r="F12" i="29" s="1"/>
  <c r="F13" i="29" s="1"/>
  <c r="F14" i="29" s="1"/>
  <c r="F15" i="29" s="1"/>
  <c r="F17" i="29" s="1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K46" i="10"/>
  <c r="D46" i="10"/>
  <c r="K45" i="10"/>
  <c r="D45" i="10"/>
  <c r="K44" i="10"/>
  <c r="D44" i="10"/>
  <c r="F16" i="29" l="1"/>
  <c r="B6" i="11"/>
  <c r="B5" i="11"/>
  <c r="E7" i="13" l="1"/>
  <c r="E8" i="13"/>
  <c r="E9" i="13"/>
  <c r="E10" i="13"/>
  <c r="E11" i="13"/>
  <c r="E12" i="13"/>
  <c r="E13" i="13"/>
  <c r="E14" i="13"/>
  <c r="E15" i="13"/>
  <c r="E16" i="13"/>
  <c r="E6" i="13"/>
  <c r="F6" i="13" s="1"/>
  <c r="F7" i="13" l="1"/>
  <c r="F8" i="13" s="1"/>
  <c r="F9" i="13" s="1"/>
  <c r="F10" i="13" s="1"/>
  <c r="F11" i="13" s="1"/>
  <c r="F12" i="13" s="1"/>
  <c r="F13" i="13" s="1"/>
  <c r="F14" i="13" s="1"/>
  <c r="F15" i="13" s="1"/>
  <c r="F16" i="13" s="1"/>
  <c r="K43" i="10"/>
  <c r="D43" i="10"/>
  <c r="K42" i="10"/>
  <c r="D42" i="10"/>
  <c r="K41" i="10"/>
  <c r="D41" i="10"/>
  <c r="K40" i="10"/>
  <c r="D40" i="10"/>
  <c r="K39" i="10"/>
  <c r="D39" i="10"/>
  <c r="K38" i="10"/>
  <c r="D38" i="10"/>
  <c r="K37" i="10"/>
  <c r="D37" i="10"/>
  <c r="K36" i="10"/>
  <c r="D36" i="10"/>
  <c r="K35" i="10"/>
  <c r="D35" i="10"/>
  <c r="K34" i="10"/>
  <c r="D34" i="10"/>
  <c r="K33" i="10"/>
  <c r="D33" i="10"/>
  <c r="K32" i="10"/>
  <c r="D32" i="10"/>
  <c r="K31" i="10"/>
  <c r="D31" i="10"/>
  <c r="K30" i="10"/>
  <c r="D30" i="10"/>
  <c r="K29" i="10"/>
  <c r="D29" i="10"/>
  <c r="K28" i="10"/>
  <c r="D28" i="10"/>
  <c r="K27" i="10"/>
  <c r="D27" i="10"/>
  <c r="K26" i="10"/>
  <c r="D26" i="10"/>
  <c r="K25" i="10"/>
  <c r="D25" i="10"/>
  <c r="K24" i="10"/>
  <c r="D24" i="10"/>
  <c r="K23" i="10"/>
  <c r="D23" i="10"/>
  <c r="K22" i="10"/>
  <c r="D22" i="10"/>
  <c r="K21" i="10"/>
  <c r="D21" i="10"/>
  <c r="K20" i="10"/>
  <c r="D20" i="10"/>
  <c r="K19" i="10"/>
  <c r="D19" i="10"/>
  <c r="K18" i="10"/>
  <c r="D18" i="10"/>
  <c r="K17" i="10"/>
  <c r="D17" i="10"/>
  <c r="K16" i="10"/>
  <c r="D16" i="10"/>
  <c r="K15" i="10"/>
  <c r="D15" i="10"/>
  <c r="K14" i="10"/>
  <c r="D14" i="10"/>
  <c r="K13" i="10"/>
  <c r="D13" i="10"/>
  <c r="K12" i="10"/>
  <c r="D12" i="10"/>
  <c r="K11" i="10"/>
  <c r="D11" i="10"/>
  <c r="K10" i="10"/>
  <c r="D10" i="10"/>
  <c r="K9" i="10"/>
  <c r="D9" i="10"/>
  <c r="K8" i="10"/>
  <c r="D8" i="10"/>
  <c r="K7" i="10"/>
  <c r="D7" i="10"/>
  <c r="D6" i="10"/>
  <c r="B11" i="11" l="1"/>
  <c r="E6" i="11"/>
  <c r="E5" i="11"/>
  <c r="E4" i="11"/>
  <c r="B8" i="11"/>
  <c r="B7" i="11"/>
  <c r="B4" i="11"/>
</calcChain>
</file>

<file path=xl/sharedStrings.xml><?xml version="1.0" encoding="utf-8"?>
<sst xmlns="http://schemas.openxmlformats.org/spreadsheetml/2006/main" count="321" uniqueCount="75">
  <si>
    <t>Total</t>
  </si>
  <si>
    <t>Portugal</t>
  </si>
  <si>
    <t>Ano</t>
  </si>
  <si>
    <t>França</t>
  </si>
  <si>
    <t>Roménia</t>
  </si>
  <si>
    <t>OEm</t>
  </si>
  <si>
    <t>Observatório da Emigração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</si>
  <si>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</si>
  <si>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</t>
  </si>
  <si>
    <t>Fonte</t>
  </si>
  <si>
    <t>Atualizado em</t>
  </si>
  <si>
    <t>link</t>
  </si>
  <si>
    <t>%</t>
  </si>
  <si>
    <t>País</t>
  </si>
  <si>
    <r>
      <rPr>
        <b/>
        <sz val="8"/>
        <color theme="1"/>
        <rFont val="Arial"/>
        <family val="2"/>
      </rPr>
      <t>Unidade de medida:</t>
    </r>
    <r>
      <rPr>
        <sz val="8"/>
        <color theme="1"/>
        <rFont val="Arial"/>
        <family val="2"/>
      </rPr>
      <t xml:space="preserve"> indivíduos.</t>
    </r>
  </si>
  <si>
    <t>Metainformação</t>
  </si>
  <si>
    <t>Taxa de crescimento anual (%)</t>
  </si>
  <si>
    <t>..</t>
  </si>
  <si>
    <t>Posição</t>
  </si>
  <si>
    <t>China</t>
  </si>
  <si>
    <t>Marrocos</t>
  </si>
  <si>
    <t>Argélia</t>
  </si>
  <si>
    <t>Turquia</t>
  </si>
  <si>
    <t>Costa do Marfim</t>
  </si>
  <si>
    <t>Tunísia</t>
  </si>
  <si>
    <t>Senegal</t>
  </si>
  <si>
    <t>% acumulada</t>
  </si>
  <si>
    <t>Comores</t>
  </si>
  <si>
    <t>Outros países</t>
  </si>
  <si>
    <t>http://observatorioemigracao.pt/np4/6133.html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</si>
  <si>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</si>
  <si>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1980-89
(média anual)</t>
  </si>
  <si>
    <t>1990-99
(média anual)</t>
  </si>
  <si>
    <t>2000-09
(média anual)</t>
  </si>
  <si>
    <t>2000-2009
(média anual)</t>
  </si>
  <si>
    <t>Total de nascimentos</t>
  </si>
  <si>
    <t>Nascimentos de mães estrangeiras</t>
  </si>
  <si>
    <t>Nascimentos de mães portuguesas</t>
  </si>
  <si>
    <t>Em %
do total de nascimentos</t>
  </si>
  <si>
    <t>Em % dos nascimentos de estrangeiros</t>
  </si>
  <si>
    <t>Em % do total 
de nascimentos</t>
  </si>
  <si>
    <t>Em resultado de alterações nos métodos de processamento dos dados, a série apresenta ligeiras quebras em 1998  e em 2011.</t>
  </si>
  <si>
    <t>Nota</t>
  </si>
  <si>
    <t>Quadro elaborado pelo Observatório da Emigração, valores de Insee, statistiques de l'état civil.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</si>
  <si>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Nascimentos em França, por principais países de nascimento da mãe, 1977-2018</t>
    </r>
  </si>
  <si>
    <t>Espanha ou Itália</t>
  </si>
  <si>
    <t>Outros países europeus</t>
  </si>
  <si>
    <t>Outros países africanos</t>
  </si>
  <si>
    <t>Outros países asiáticos</t>
  </si>
  <si>
    <t>1977-79
(média anual)</t>
  </si>
  <si>
    <t>2010-18
(média anual)</t>
  </si>
  <si>
    <t>2010-2018
(média anual)</t>
  </si>
  <si>
    <t>Nascimentos em França de mães portuguesas, 1977-2018: índice de quadros e gráficos</t>
  </si>
  <si>
    <t>Nascimentos em França de mães estrangeiras</t>
  </si>
  <si>
    <t xml:space="preserve">Tunísia </t>
  </si>
  <si>
    <r>
      <rPr>
        <b/>
        <sz val="9"/>
        <color rgb="FFC00000"/>
        <rFont val="Arial"/>
        <family val="2"/>
      </rPr>
      <t>Quadro 6</t>
    </r>
    <r>
      <rPr>
        <b/>
        <sz val="9"/>
        <color theme="1"/>
        <rFont val="Arial"/>
        <family val="2"/>
      </rPr>
      <t xml:space="preserve">  Nascimentos em França por principais países de nascimento da mãe, valores acumulados, 1977-2018</t>
    </r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</si>
  <si>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Nascimentos em França de mães portuguesas, 1977-2018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</si>
  <si>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Nascimentos em França de mães portuguesas, 1977-2018</t>
    </r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</si>
  <si>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Taxa de variação dos nascimentos em França, 1977-2018</t>
    </r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</si>
  <si>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Insee, statistiques de l'état civil.</t>
    </r>
  </si>
  <si>
    <r>
      <rPr>
        <b/>
        <sz val="8"/>
        <color theme="1"/>
        <rFont val="Arial"/>
        <family val="2"/>
      </rPr>
      <t>Link da fonte:</t>
    </r>
    <r>
      <rPr>
        <sz val="8"/>
        <color theme="1"/>
        <rFont val="Arial"/>
        <family val="2"/>
      </rPr>
      <t xml:space="preserve"> https://www.insee.fr/fr/accueil</t>
    </r>
  </si>
  <si>
    <r>
      <rPr>
        <b/>
        <sz val="8"/>
        <color theme="1"/>
        <rFont val="Arial"/>
        <family val="2"/>
      </rPr>
      <t xml:space="preserve">Nascimento em França: </t>
    </r>
    <r>
      <rPr>
        <sz val="8"/>
        <color theme="1"/>
        <rFont val="Arial"/>
        <family val="2"/>
      </rPr>
      <t>Qualquer nascimento ocorrido em território francês dá lugar a uma declaração de registo de nascimentos, mortes e casamentos. Esta declaração deve ser feita nos três dias seguintes ao nascimento e o dia em que ocorre o nascimento não está incluído neste período. As informações são solicitadas à pessoa que faz a declaração e verificadas no livro de registo familiar.</t>
    </r>
  </si>
  <si>
    <t>http://observatorioemigracao.pt/np4/7529.html</t>
  </si>
  <si>
    <t>11 de maio de 2020.</t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</si>
  <si>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Nascimentos em França, por principais países de nascimento da mãe, médias anuais por década, 1977-2018</t>
    </r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</si>
  <si>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Nascimentos em França por principais países estrangeiros de nascimento da mãe, médias anuais por década, 1977-2018</t>
    </r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</si>
  <si>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Nascimentos em França por principais países estrangeiros de nascimento da mãe, valores acumulados, 1977-2018</t>
    </r>
  </si>
  <si>
    <r>
      <rPr>
        <b/>
        <sz val="9"/>
        <color rgb="FFC00000"/>
        <rFont val="Arial"/>
        <family val="2"/>
      </rPr>
      <t>Gráfico 3</t>
    </r>
    <r>
      <rPr>
        <b/>
        <sz val="9"/>
        <color theme="1"/>
        <rFont val="Arial"/>
        <family val="2"/>
      </rPr>
      <t xml:space="preserve">  Nascimentos em França por principais países estrangeiros de nascimento da mãe, 
valores acumulados, 1977-2018</t>
    </r>
  </si>
  <si>
    <t>1977-79</t>
  </si>
  <si>
    <t>1980-89</t>
  </si>
  <si>
    <t>1990-99</t>
  </si>
  <si>
    <t>2000-2009</t>
  </si>
  <si>
    <t>2010-2018</t>
  </si>
  <si>
    <t>Espanha/Itália</t>
  </si>
  <si>
    <r>
      <rPr>
        <b/>
        <sz val="9"/>
        <color rgb="FFC00000"/>
        <rFont val="Arial"/>
        <family val="2"/>
      </rPr>
      <t>Gráfico 4</t>
    </r>
    <r>
      <rPr>
        <b/>
        <sz val="9"/>
        <color theme="1"/>
        <rFont val="Arial"/>
        <family val="2"/>
      </rPr>
      <t xml:space="preserve">  Nascimentos em França por principais países estrangeiros de nascimento da mãe, 
médias anuais por década, 1977-2018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</si>
</sst>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2" fillId="0" borderId="0"/>
    <xf numFmtId="0" fontId="1" fillId="0" borderId="0"/>
    <xf numFmtId="0" fontId="1" fillId="0" borderId="0"/>
    <xf numFmtId="166" fontId="18" fillId="0" borderId="8" applyFill="0" applyProtection="0">
      <alignment horizontal="right" vertical="center" wrapText="1"/>
    </xf>
    <xf numFmtId="167" fontId="18" fillId="0" borderId="12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168" fontId="18" fillId="0" borderId="0" applyFill="0" applyBorder="0" applyProtection="0">
      <alignment horizontal="right" vertical="center" wrapText="1"/>
    </xf>
    <xf numFmtId="169" fontId="18" fillId="0" borderId="10" applyFill="0" applyProtection="0">
      <alignment horizontal="right" vertical="center" wrapText="1"/>
    </xf>
  </cellStyleXfs>
  <cellXfs count="240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 vertical="top" indent="1"/>
    </xf>
    <xf numFmtId="3" fontId="13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left" vertical="center" wrapText="1"/>
    </xf>
    <xf numFmtId="3" fontId="0" fillId="0" borderId="0" xfId="0" applyNumberFormat="1" applyFont="1" applyAlignment="1">
      <alignment horizontal="right" vertical="center" indent="1"/>
    </xf>
    <xf numFmtId="0" fontId="7" fillId="0" borderId="0" xfId="0" applyFont="1" applyFill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3" fontId="14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indent="1"/>
    </xf>
    <xf numFmtId="0" fontId="1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inden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indent="1"/>
    </xf>
    <xf numFmtId="0" fontId="14" fillId="0" borderId="0" xfId="1" quotePrefix="1"/>
    <xf numFmtId="0" fontId="14" fillId="0" borderId="0" xfId="1"/>
    <xf numFmtId="0" fontId="0" fillId="0" borderId="0" xfId="0" applyAlignment="1">
      <alignment horizontal="left"/>
    </xf>
    <xf numFmtId="0" fontId="0" fillId="0" borderId="0" xfId="0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right" vertical="center" wrapText="1" indent="4"/>
    </xf>
    <xf numFmtId="0" fontId="14" fillId="3" borderId="0" xfId="0" applyNumberFormat="1" applyFont="1" applyFill="1" applyBorder="1" applyAlignment="1">
      <alignment horizontal="center" vertical="center" wrapText="1"/>
    </xf>
    <xf numFmtId="164" fontId="14" fillId="3" borderId="0" xfId="0" applyNumberFormat="1" applyFont="1" applyFill="1" applyBorder="1" applyAlignment="1">
      <alignment horizontal="right" vertical="center" wrapText="1" indent="4"/>
    </xf>
    <xf numFmtId="0" fontId="14" fillId="2" borderId="0" xfId="0" applyNumberFormat="1" applyFont="1" applyFill="1" applyBorder="1" applyAlignment="1">
      <alignment horizontal="center" vertical="center"/>
    </xf>
    <xf numFmtId="164" fontId="14" fillId="2" borderId="8" xfId="0" applyNumberFormat="1" applyFont="1" applyFill="1" applyBorder="1" applyAlignment="1">
      <alignment horizontal="right" vertical="center" indent="4"/>
    </xf>
    <xf numFmtId="164" fontId="14" fillId="2" borderId="0" xfId="0" applyNumberFormat="1" applyFont="1" applyFill="1" applyBorder="1" applyAlignment="1">
      <alignment horizontal="right" vertical="center" indent="4"/>
    </xf>
    <xf numFmtId="0" fontId="14" fillId="3" borderId="0" xfId="0" applyNumberFormat="1" applyFont="1" applyFill="1" applyBorder="1" applyAlignment="1">
      <alignment horizontal="center" vertical="center"/>
    </xf>
    <xf numFmtId="164" fontId="14" fillId="3" borderId="8" xfId="0" applyNumberFormat="1" applyFont="1" applyFill="1" applyBorder="1" applyAlignment="1">
      <alignment horizontal="right" vertical="center" indent="4"/>
    </xf>
    <xf numFmtId="164" fontId="14" fillId="3" borderId="0" xfId="0" applyNumberFormat="1" applyFont="1" applyFill="1" applyBorder="1" applyAlignment="1">
      <alignment horizontal="right" vertical="center" indent="4"/>
    </xf>
    <xf numFmtId="0" fontId="14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right" vertical="center" indent="4"/>
    </xf>
    <xf numFmtId="164" fontId="14" fillId="0" borderId="0" xfId="0" applyNumberFormat="1" applyFont="1" applyFill="1" applyBorder="1" applyAlignment="1">
      <alignment horizontal="right" vertical="center" wrapText="1" indent="4"/>
    </xf>
    <xf numFmtId="164" fontId="14" fillId="0" borderId="8" xfId="0" applyNumberFormat="1" applyFont="1" applyFill="1" applyBorder="1" applyAlignment="1">
      <alignment horizontal="right" vertical="center" indent="4"/>
    </xf>
    <xf numFmtId="0" fontId="14" fillId="2" borderId="10" xfId="0" applyNumberFormat="1" applyFont="1" applyFill="1" applyBorder="1" applyAlignment="1">
      <alignment horizontal="center" vertical="center"/>
    </xf>
    <xf numFmtId="164" fontId="14" fillId="2" borderId="12" xfId="0" applyNumberFormat="1" applyFont="1" applyFill="1" applyBorder="1" applyAlignment="1">
      <alignment horizontal="right" vertical="center" indent="4"/>
    </xf>
    <xf numFmtId="164" fontId="14" fillId="2" borderId="10" xfId="0" applyNumberFormat="1" applyFont="1" applyFill="1" applyBorder="1" applyAlignment="1">
      <alignment horizontal="right" vertical="center" indent="4"/>
    </xf>
    <xf numFmtId="3" fontId="2" fillId="3" borderId="17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 applyProtection="1">
      <alignment horizontal="left" vertical="center" wrapText="1" inden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0" fontId="14" fillId="2" borderId="7" xfId="0" applyFont="1" applyFill="1" applyBorder="1" applyAlignment="1">
      <alignment horizontal="left" vertical="center" indent="1"/>
    </xf>
    <xf numFmtId="0" fontId="15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15" fillId="2" borderId="7" xfId="0" applyFont="1" applyFill="1" applyBorder="1" applyAlignment="1">
      <alignment horizontal="left" vertical="center" indent="1"/>
    </xf>
    <xf numFmtId="0" fontId="15" fillId="0" borderId="7" xfId="0" applyFont="1" applyFill="1" applyBorder="1" applyAlignment="1">
      <alignment horizontal="left" vertical="center" indent="1"/>
    </xf>
    <xf numFmtId="0" fontId="14" fillId="2" borderId="0" xfId="0" applyFont="1" applyFill="1" applyBorder="1" applyAlignment="1">
      <alignment horizontal="left" vertical="center" indent="1"/>
    </xf>
    <xf numFmtId="0" fontId="7" fillId="0" borderId="7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0" borderId="0" xfId="0" applyBorder="1"/>
    <xf numFmtId="0" fontId="6" fillId="0" borderId="0" xfId="0" applyFont="1" applyAlignment="1">
      <alignment horizontal="left" vertical="center" wrapText="1"/>
    </xf>
    <xf numFmtId="0" fontId="15" fillId="2" borderId="12" xfId="0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8" xfId="0" applyFont="1" applyFill="1" applyBorder="1" applyAlignment="1">
      <alignment horizontal="left" vertical="center" indent="1"/>
    </xf>
    <xf numFmtId="0" fontId="14" fillId="2" borderId="8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7" fillId="0" borderId="8" xfId="0" applyFont="1" applyFill="1" applyBorder="1" applyAlignment="1">
      <alignment horizontal="left" vertical="center" indent="1"/>
    </xf>
    <xf numFmtId="0" fontId="0" fillId="0" borderId="0" xfId="0" applyAlignment="1">
      <alignment vertical="top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1" applyAlignment="1">
      <alignment horizontal="left" vertical="center" wrapText="1"/>
    </xf>
    <xf numFmtId="0" fontId="14" fillId="0" borderId="0" xfId="1" applyAlignment="1">
      <alignment vertical="top" wrapText="1"/>
    </xf>
    <xf numFmtId="0" fontId="0" fillId="0" borderId="0" xfId="0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wrapText="1" indent="1"/>
    </xf>
    <xf numFmtId="3" fontId="14" fillId="2" borderId="7" xfId="0" applyNumberFormat="1" applyFont="1" applyFill="1" applyBorder="1" applyAlignment="1">
      <alignment horizontal="right" vertical="center" wrapText="1" indent="3"/>
    </xf>
    <xf numFmtId="3" fontId="14" fillId="3" borderId="7" xfId="0" applyNumberFormat="1" applyFont="1" applyFill="1" applyBorder="1" applyAlignment="1">
      <alignment horizontal="right" vertical="center" wrapText="1" indent="3"/>
    </xf>
    <xf numFmtId="3" fontId="14" fillId="2" borderId="7" xfId="0" applyNumberFormat="1" applyFont="1" applyFill="1" applyBorder="1" applyAlignment="1">
      <alignment horizontal="right" vertical="center" indent="3"/>
    </xf>
    <xf numFmtId="3" fontId="14" fillId="3" borderId="7" xfId="0" applyNumberFormat="1" applyFont="1" applyFill="1" applyBorder="1" applyAlignment="1">
      <alignment horizontal="right" vertical="center" indent="3"/>
    </xf>
    <xf numFmtId="3" fontId="14" fillId="0" borderId="7" xfId="0" applyNumberFormat="1" applyFont="1" applyFill="1" applyBorder="1" applyAlignment="1">
      <alignment horizontal="right" vertical="center" indent="3"/>
    </xf>
    <xf numFmtId="3" fontId="14" fillId="2" borderId="11" xfId="0" applyNumberFormat="1" applyFont="1" applyFill="1" applyBorder="1" applyAlignment="1">
      <alignment horizontal="right" vertical="center" indent="3"/>
    </xf>
    <xf numFmtId="3" fontId="14" fillId="2" borderId="7" xfId="0" applyNumberFormat="1" applyFont="1" applyFill="1" applyBorder="1" applyAlignment="1">
      <alignment horizontal="right" vertical="center" wrapText="1" indent="2"/>
    </xf>
    <xf numFmtId="3" fontId="14" fillId="3" borderId="7" xfId="0" applyNumberFormat="1" applyFont="1" applyFill="1" applyBorder="1" applyAlignment="1">
      <alignment horizontal="right" vertical="center" wrapText="1" indent="2"/>
    </xf>
    <xf numFmtId="3" fontId="14" fillId="2" borderId="7" xfId="0" applyNumberFormat="1" applyFont="1" applyFill="1" applyBorder="1" applyAlignment="1">
      <alignment horizontal="right" vertical="center" indent="2"/>
    </xf>
    <xf numFmtId="3" fontId="14" fillId="3" borderId="7" xfId="0" applyNumberFormat="1" applyFont="1" applyFill="1" applyBorder="1" applyAlignment="1">
      <alignment horizontal="right" vertical="center" indent="2"/>
    </xf>
    <xf numFmtId="3" fontId="14" fillId="0" borderId="7" xfId="0" applyNumberFormat="1" applyFont="1" applyFill="1" applyBorder="1" applyAlignment="1">
      <alignment horizontal="right" vertical="center" indent="2"/>
    </xf>
    <xf numFmtId="3" fontId="14" fillId="2" borderId="11" xfId="0" applyNumberFormat="1" applyFont="1" applyFill="1" applyBorder="1" applyAlignment="1">
      <alignment horizontal="right" vertical="center" indent="2"/>
    </xf>
    <xf numFmtId="3" fontId="14" fillId="2" borderId="0" xfId="0" applyNumberFormat="1" applyFont="1" applyFill="1" applyBorder="1" applyAlignment="1">
      <alignment horizontal="right" vertical="center" indent="3"/>
    </xf>
    <xf numFmtId="3" fontId="14" fillId="0" borderId="0" xfId="0" applyNumberFormat="1" applyFont="1" applyFill="1" applyBorder="1" applyAlignment="1">
      <alignment horizontal="right" vertical="center" indent="3"/>
    </xf>
    <xf numFmtId="3" fontId="7" fillId="0" borderId="0" xfId="0" applyNumberFormat="1" applyFont="1" applyFill="1" applyBorder="1" applyAlignment="1">
      <alignment horizontal="right" vertical="center" indent="3"/>
    </xf>
    <xf numFmtId="3" fontId="15" fillId="2" borderId="0" xfId="0" applyNumberFormat="1" applyFont="1" applyFill="1" applyBorder="1" applyAlignment="1">
      <alignment horizontal="right" vertical="center" indent="3"/>
    </xf>
    <xf numFmtId="3" fontId="15" fillId="0" borderId="0" xfId="0" applyNumberFormat="1" applyFont="1" applyFill="1" applyBorder="1" applyAlignment="1">
      <alignment horizontal="right" vertical="center" indent="3"/>
    </xf>
    <xf numFmtId="3" fontId="15" fillId="0" borderId="8" xfId="0" applyNumberFormat="1" applyFont="1" applyFill="1" applyBorder="1" applyAlignment="1">
      <alignment horizontal="right" vertical="center" indent="3"/>
    </xf>
    <xf numFmtId="3" fontId="15" fillId="2" borderId="8" xfId="0" applyNumberFormat="1" applyFont="1" applyFill="1" applyBorder="1" applyAlignment="1">
      <alignment horizontal="right" vertical="center" indent="3"/>
    </xf>
    <xf numFmtId="3" fontId="7" fillId="0" borderId="8" xfId="0" applyNumberFormat="1" applyFont="1" applyFill="1" applyBorder="1" applyAlignment="1">
      <alignment horizontal="right" vertical="center" indent="3"/>
    </xf>
    <xf numFmtId="3" fontId="14" fillId="0" borderId="8" xfId="0" applyNumberFormat="1" applyFont="1" applyFill="1" applyBorder="1" applyAlignment="1">
      <alignment horizontal="right" vertical="center" indent="3"/>
    </xf>
    <xf numFmtId="3" fontId="14" fillId="2" borderId="8" xfId="0" applyNumberFormat="1" applyFont="1" applyFill="1" applyBorder="1" applyAlignment="1">
      <alignment horizontal="right" vertical="center" indent="3"/>
    </xf>
    <xf numFmtId="3" fontId="15" fillId="0" borderId="4" xfId="0" applyNumberFormat="1" applyFont="1" applyFill="1" applyBorder="1" applyAlignment="1">
      <alignment horizontal="right" vertical="center" indent="2"/>
    </xf>
    <xf numFmtId="3" fontId="15" fillId="2" borderId="4" xfId="0" applyNumberFormat="1" applyFont="1" applyFill="1" applyBorder="1" applyAlignment="1">
      <alignment horizontal="right" vertical="center" indent="2"/>
    </xf>
    <xf numFmtId="3" fontId="15" fillId="0" borderId="13" xfId="0" applyNumberFormat="1" applyFont="1" applyFill="1" applyBorder="1" applyAlignment="1">
      <alignment horizontal="right" vertical="center" indent="2"/>
    </xf>
    <xf numFmtId="165" fontId="15" fillId="0" borderId="7" xfId="0" applyNumberFormat="1" applyFont="1" applyFill="1" applyBorder="1" applyAlignment="1">
      <alignment horizontal="right" vertical="center" indent="3"/>
    </xf>
    <xf numFmtId="164" fontId="15" fillId="2" borderId="0" xfId="0" applyNumberFormat="1" applyFont="1" applyFill="1" applyBorder="1" applyAlignment="1">
      <alignment horizontal="right" vertical="center" indent="3"/>
    </xf>
    <xf numFmtId="165" fontId="15" fillId="2" borderId="7" xfId="0" applyNumberFormat="1" applyFont="1" applyFill="1" applyBorder="1" applyAlignment="1">
      <alignment horizontal="right" vertical="center" indent="3"/>
    </xf>
    <xf numFmtId="165" fontId="15" fillId="0" borderId="11" xfId="0" applyNumberFormat="1" applyFont="1" applyFill="1" applyBorder="1" applyAlignment="1">
      <alignment horizontal="right" vertical="center" indent="3"/>
    </xf>
    <xf numFmtId="164" fontId="15" fillId="0" borderId="0" xfId="0" applyNumberFormat="1" applyFont="1" applyFill="1" applyBorder="1" applyAlignment="1">
      <alignment horizontal="right" vertical="center" indent="3"/>
    </xf>
    <xf numFmtId="164" fontId="15" fillId="0" borderId="10" xfId="0" applyNumberFormat="1" applyFont="1" applyFill="1" applyBorder="1" applyAlignment="1">
      <alignment horizontal="right" vertical="center" indent="3"/>
    </xf>
    <xf numFmtId="0" fontId="0" fillId="0" borderId="0" xfId="0" applyAlignment="1">
      <alignment vertical="center" wrapText="1"/>
    </xf>
    <xf numFmtId="0" fontId="14" fillId="0" borderId="0" xfId="1" applyAlignment="1">
      <alignment vertical="center"/>
    </xf>
    <xf numFmtId="0" fontId="14" fillId="0" borderId="0" xfId="1" applyAlignment="1">
      <alignment vertical="center" wrapText="1"/>
    </xf>
    <xf numFmtId="0" fontId="14" fillId="0" borderId="0" xfId="1" quotePrefix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5" fillId="0" borderId="4" xfId="0" applyFont="1" applyFill="1" applyBorder="1" applyAlignment="1">
      <alignment horizontal="left" vertical="center" indent="1"/>
    </xf>
    <xf numFmtId="0" fontId="15" fillId="2" borderId="4" xfId="0" applyFont="1" applyFill="1" applyBorder="1" applyAlignment="1">
      <alignment horizontal="left" vertical="center" indent="1"/>
    </xf>
    <xf numFmtId="0" fontId="15" fillId="0" borderId="13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center" wrapText="1"/>
    </xf>
    <xf numFmtId="3" fontId="4" fillId="0" borderId="12" xfId="0" applyNumberFormat="1" applyFont="1" applyBorder="1" applyAlignment="1">
      <alignment horizontal="left" vertical="top" indent="1"/>
    </xf>
    <xf numFmtId="3" fontId="14" fillId="0" borderId="8" xfId="0" applyNumberFormat="1" applyFont="1" applyBorder="1" applyAlignment="1">
      <alignment horizontal="left" indent="1"/>
    </xf>
    <xf numFmtId="3" fontId="4" fillId="0" borderId="14" xfId="3" applyNumberFormat="1" applyFont="1" applyBorder="1" applyAlignment="1">
      <alignment horizontal="center" vertical="center" wrapText="1"/>
    </xf>
    <xf numFmtId="3" fontId="4" fillId="0" borderId="15" xfId="3" applyNumberFormat="1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 indent="1"/>
    </xf>
    <xf numFmtId="165" fontId="14" fillId="2" borderId="10" xfId="0" applyNumberFormat="1" applyFont="1" applyFill="1" applyBorder="1" applyAlignment="1">
      <alignment horizontal="right" vertical="center" indent="3"/>
    </xf>
    <xf numFmtId="165" fontId="14" fillId="3" borderId="0" xfId="0" applyNumberFormat="1" applyFont="1" applyFill="1" applyBorder="1" applyAlignment="1">
      <alignment horizontal="right" vertical="center" wrapText="1" indent="3"/>
    </xf>
    <xf numFmtId="165" fontId="14" fillId="2" borderId="0" xfId="0" applyNumberFormat="1" applyFont="1" applyFill="1" applyBorder="1" applyAlignment="1">
      <alignment horizontal="right" vertical="center" wrapText="1" indent="3"/>
    </xf>
    <xf numFmtId="165" fontId="14" fillId="0" borderId="0" xfId="0" applyNumberFormat="1" applyFont="1" applyFill="1" applyBorder="1" applyAlignment="1">
      <alignment horizontal="right" vertical="center" indent="3"/>
    </xf>
    <xf numFmtId="165" fontId="14" fillId="2" borderId="0" xfId="0" applyNumberFormat="1" applyFont="1" applyFill="1" applyBorder="1" applyAlignment="1">
      <alignment horizontal="right" vertical="center" indent="3"/>
    </xf>
    <xf numFmtId="165" fontId="14" fillId="3" borderId="0" xfId="0" applyNumberFormat="1" applyFont="1" applyFill="1" applyBorder="1" applyAlignment="1">
      <alignment horizontal="right" vertical="center" indent="3"/>
    </xf>
    <xf numFmtId="3" fontId="4" fillId="0" borderId="15" xfId="3" applyNumberFormat="1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left" vertical="center" indent="1"/>
    </xf>
    <xf numFmtId="3" fontId="14" fillId="0" borderId="8" xfId="0" applyNumberFormat="1" applyFont="1" applyFill="1" applyBorder="1" applyAlignment="1">
      <alignment horizontal="left" indent="1"/>
    </xf>
    <xf numFmtId="3" fontId="14" fillId="0" borderId="8" xfId="0" applyNumberFormat="1" applyFont="1" applyFill="1" applyBorder="1" applyAlignment="1">
      <alignment horizontal="left" vertical="center" indent="1"/>
    </xf>
    <xf numFmtId="3" fontId="4" fillId="0" borderId="12" xfId="0" applyNumberFormat="1" applyFont="1" applyFill="1" applyBorder="1" applyAlignment="1">
      <alignment horizontal="left" vertical="top" indent="1"/>
    </xf>
    <xf numFmtId="0" fontId="14" fillId="0" borderId="11" xfId="0" applyFont="1" applyFill="1" applyBorder="1" applyAlignment="1">
      <alignment horizontal="left" vertical="center" indent="1"/>
    </xf>
    <xf numFmtId="3" fontId="14" fillId="0" borderId="10" xfId="0" applyNumberFormat="1" applyFont="1" applyFill="1" applyBorder="1" applyAlignment="1">
      <alignment horizontal="right" vertical="center" indent="3"/>
    </xf>
    <xf numFmtId="0" fontId="0" fillId="0" borderId="7" xfId="0" applyFont="1" applyFill="1" applyBorder="1" applyAlignment="1">
      <alignment horizontal="left" vertical="center" indent="1"/>
    </xf>
    <xf numFmtId="0" fontId="0" fillId="2" borderId="7" xfId="0" applyFont="1" applyFill="1" applyBorder="1" applyAlignment="1">
      <alignment horizontal="left" vertical="center" indent="1"/>
    </xf>
    <xf numFmtId="3" fontId="15" fillId="0" borderId="18" xfId="0" applyNumberFormat="1" applyFont="1" applyFill="1" applyBorder="1" applyAlignment="1">
      <alignment horizontal="right" vertical="center" indent="3"/>
    </xf>
    <xf numFmtId="0" fontId="0" fillId="0" borderId="10" xfId="0" applyFont="1" applyFill="1" applyBorder="1" applyAlignment="1">
      <alignment horizontal="left" vertical="center" indent="1"/>
    </xf>
    <xf numFmtId="3" fontId="15" fillId="0" borderId="10" xfId="0" applyNumberFormat="1" applyFont="1" applyFill="1" applyBorder="1" applyAlignment="1">
      <alignment horizontal="right" vertical="center" indent="3"/>
    </xf>
    <xf numFmtId="0" fontId="0" fillId="0" borderId="11" xfId="0" applyFont="1" applyFill="1" applyBorder="1" applyAlignment="1">
      <alignment horizontal="left" vertical="center" indent="1"/>
    </xf>
    <xf numFmtId="0" fontId="15" fillId="0" borderId="11" xfId="0" applyFont="1" applyFill="1" applyBorder="1" applyAlignment="1">
      <alignment horizontal="left" vertical="center" indent="1"/>
    </xf>
    <xf numFmtId="3" fontId="14" fillId="0" borderId="12" xfId="0" applyNumberFormat="1" applyFont="1" applyFill="1" applyBorder="1" applyAlignment="1">
      <alignment horizontal="right" vertical="center" indent="3"/>
    </xf>
    <xf numFmtId="0" fontId="7" fillId="2" borderId="0" xfId="0" applyFont="1" applyFill="1" applyBorder="1" applyAlignment="1">
      <alignment horizontal="left" vertical="center" indent="1"/>
    </xf>
    <xf numFmtId="3" fontId="7" fillId="2" borderId="8" xfId="0" applyNumberFormat="1" applyFont="1" applyFill="1" applyBorder="1" applyAlignment="1">
      <alignment horizontal="right" vertical="center" indent="3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>
      <alignment horizontal="right" vertical="center" indent="2"/>
    </xf>
    <xf numFmtId="165" fontId="2" fillId="0" borderId="7" xfId="0" applyNumberFormat="1" applyFont="1" applyFill="1" applyBorder="1" applyAlignment="1">
      <alignment horizontal="right" vertical="center" indent="3"/>
    </xf>
    <xf numFmtId="164" fontId="2" fillId="0" borderId="0" xfId="0" applyNumberFormat="1" applyFont="1" applyFill="1" applyBorder="1" applyAlignment="1">
      <alignment horizontal="right" vertical="center" indent="3"/>
    </xf>
    <xf numFmtId="0" fontId="0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indent="1"/>
    </xf>
    <xf numFmtId="0" fontId="15" fillId="2" borderId="13" xfId="0" applyFont="1" applyFill="1" applyBorder="1" applyAlignment="1">
      <alignment horizontal="left" vertical="center" indent="1"/>
    </xf>
    <xf numFmtId="3" fontId="15" fillId="2" borderId="13" xfId="0" applyNumberFormat="1" applyFont="1" applyFill="1" applyBorder="1" applyAlignment="1">
      <alignment horizontal="right" vertical="center" indent="2"/>
    </xf>
    <xf numFmtId="165" fontId="15" fillId="2" borderId="11" xfId="0" applyNumberFormat="1" applyFont="1" applyFill="1" applyBorder="1" applyAlignment="1">
      <alignment horizontal="right" vertical="center" indent="3"/>
    </xf>
    <xf numFmtId="164" fontId="15" fillId="2" borderId="10" xfId="0" applyNumberFormat="1" applyFont="1" applyFill="1" applyBorder="1" applyAlignment="1">
      <alignment horizontal="right" vertical="center" indent="3"/>
    </xf>
    <xf numFmtId="0" fontId="6" fillId="0" borderId="0" xfId="0" applyFont="1" applyAlignment="1">
      <alignment horizontal="left" vertical="center" wrapText="1"/>
    </xf>
    <xf numFmtId="165" fontId="14" fillId="3" borderId="0" xfId="0" applyNumberFormat="1" applyFont="1" applyFill="1" applyBorder="1" applyAlignment="1">
      <alignment horizontal="right" vertical="center" indent="2"/>
    </xf>
    <xf numFmtId="165" fontId="14" fillId="2" borderId="0" xfId="0" applyNumberFormat="1" applyFont="1" applyFill="1" applyBorder="1" applyAlignment="1">
      <alignment horizontal="right" vertical="center" indent="2"/>
    </xf>
    <xf numFmtId="165" fontId="14" fillId="0" borderId="0" xfId="0" applyNumberFormat="1" applyFont="1" applyFill="1" applyBorder="1" applyAlignment="1">
      <alignment horizontal="right" vertical="center" indent="2"/>
    </xf>
    <xf numFmtId="165" fontId="14" fillId="2" borderId="0" xfId="0" applyNumberFormat="1" applyFont="1" applyFill="1" applyBorder="1" applyAlignment="1">
      <alignment horizontal="right" vertical="center" wrapText="1" indent="2"/>
    </xf>
    <xf numFmtId="165" fontId="14" fillId="3" borderId="0" xfId="0" applyNumberFormat="1" applyFont="1" applyFill="1" applyBorder="1" applyAlignment="1">
      <alignment horizontal="right" vertical="center" wrapText="1" indent="2"/>
    </xf>
    <xf numFmtId="165" fontId="14" fillId="2" borderId="10" xfId="0" applyNumberFormat="1" applyFont="1" applyFill="1" applyBorder="1" applyAlignment="1">
      <alignment horizontal="right" vertical="center" indent="2"/>
    </xf>
    <xf numFmtId="1" fontId="0" fillId="0" borderId="0" xfId="0" applyNumberFormat="1"/>
    <xf numFmtId="0" fontId="0" fillId="0" borderId="0" xfId="0" quotePrefix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14" fillId="0" borderId="0" xfId="0" applyNumberFormat="1" applyFont="1" applyFill="1" applyBorder="1" applyAlignment="1">
      <alignment horizontal="right" vertical="center" indent="1"/>
    </xf>
    <xf numFmtId="3" fontId="14" fillId="2" borderId="0" xfId="0" applyNumberFormat="1" applyFont="1" applyFill="1" applyBorder="1" applyAlignment="1">
      <alignment horizontal="right" vertical="center" indent="1"/>
    </xf>
    <xf numFmtId="3" fontId="7" fillId="0" borderId="0" xfId="0" applyNumberFormat="1" applyFont="1" applyFill="1" applyBorder="1" applyAlignment="1">
      <alignment horizontal="right" vertical="center" indent="1"/>
    </xf>
    <xf numFmtId="3" fontId="14" fillId="2" borderId="7" xfId="0" applyNumberFormat="1" applyFont="1" applyFill="1" applyBorder="1" applyAlignment="1">
      <alignment horizontal="right" vertical="center" indent="1"/>
    </xf>
    <xf numFmtId="3" fontId="14" fillId="0" borderId="7" xfId="0" applyNumberFormat="1" applyFont="1" applyBorder="1" applyAlignment="1">
      <alignment horizontal="right" indent="1"/>
    </xf>
    <xf numFmtId="3" fontId="14" fillId="0" borderId="0" xfId="0" applyNumberFormat="1" applyFont="1" applyBorder="1" applyAlignment="1">
      <alignment horizontal="right" indent="1"/>
    </xf>
    <xf numFmtId="3" fontId="14" fillId="0" borderId="7" xfId="0" applyNumberFormat="1" applyFont="1" applyBorder="1" applyAlignment="1">
      <alignment horizontal="right" vertical="center" indent="1"/>
    </xf>
    <xf numFmtId="3" fontId="14" fillId="0" borderId="0" xfId="0" applyNumberFormat="1" applyFont="1" applyBorder="1" applyAlignment="1">
      <alignment horizontal="right" vertical="center" indent="1"/>
    </xf>
    <xf numFmtId="3" fontId="4" fillId="0" borderId="11" xfId="0" applyNumberFormat="1" applyFont="1" applyBorder="1" applyAlignment="1">
      <alignment horizontal="right" vertical="top" indent="1"/>
    </xf>
    <xf numFmtId="3" fontId="4" fillId="0" borderId="10" xfId="0" applyNumberFormat="1" applyFont="1" applyBorder="1" applyAlignment="1">
      <alignment horizontal="right" vertical="top" indent="1"/>
    </xf>
    <xf numFmtId="3" fontId="14" fillId="0" borderId="0" xfId="0" applyNumberFormat="1" applyFont="1" applyFill="1" applyBorder="1" applyAlignment="1">
      <alignment horizontal="right" vertical="center" indent="2"/>
    </xf>
    <xf numFmtId="3" fontId="14" fillId="2" borderId="0" xfId="0" applyNumberFormat="1" applyFont="1" applyFill="1" applyBorder="1" applyAlignment="1">
      <alignment horizontal="right" vertical="center" indent="2"/>
    </xf>
    <xf numFmtId="3" fontId="7" fillId="0" borderId="0" xfId="0" applyNumberFormat="1" applyFont="1" applyFill="1" applyBorder="1" applyAlignment="1">
      <alignment horizontal="right" vertical="center" indent="2"/>
    </xf>
    <xf numFmtId="3" fontId="14" fillId="0" borderId="0" xfId="0" applyNumberFormat="1" applyFont="1" applyFill="1" applyBorder="1" applyAlignment="1">
      <alignment horizontal="right" indent="2"/>
    </xf>
    <xf numFmtId="3" fontId="14" fillId="0" borderId="11" xfId="0" applyNumberFormat="1" applyFont="1" applyFill="1" applyBorder="1" applyAlignment="1">
      <alignment horizontal="right" vertical="top" indent="2"/>
    </xf>
    <xf numFmtId="3" fontId="14" fillId="0" borderId="10" xfId="0" applyNumberFormat="1" applyFont="1" applyFill="1" applyBorder="1" applyAlignment="1">
      <alignment horizontal="right" vertical="top" indent="2"/>
    </xf>
    <xf numFmtId="0" fontId="14" fillId="0" borderId="0" xfId="0" applyFont="1" applyFill="1" applyBorder="1" applyAlignment="1">
      <alignment horizontal="left" vertical="center" indent="1"/>
    </xf>
    <xf numFmtId="3" fontId="4" fillId="3" borderId="0" xfId="0" applyNumberFormat="1" applyFont="1" applyFill="1" applyBorder="1" applyAlignment="1" applyProtection="1">
      <alignment horizontal="left" vertical="center" wrapText="1" indent="1"/>
      <protection locked="0"/>
    </xf>
    <xf numFmtId="1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4" fillId="0" borderId="0" xfId="1" quotePrefix="1" applyAlignment="1">
      <alignment vertical="center"/>
    </xf>
    <xf numFmtId="0" fontId="14" fillId="0" borderId="0" xfId="1" applyAlignment="1">
      <alignment vertical="center"/>
    </xf>
    <xf numFmtId="0" fontId="14" fillId="0" borderId="0" xfId="1" quotePrefix="1" applyAlignment="1">
      <alignment vertical="center" wrapText="1"/>
    </xf>
    <xf numFmtId="0" fontId="14" fillId="0" borderId="0" xfId="1" applyAlignment="1">
      <alignment vertical="center" wrapText="1"/>
    </xf>
    <xf numFmtId="0" fontId="15" fillId="0" borderId="14" xfId="0" applyFont="1" applyFill="1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14" fillId="0" borderId="0" xfId="1" applyAlignment="1">
      <alignment horizontal="left" vertical="center" wrapText="1"/>
    </xf>
    <xf numFmtId="0" fontId="0" fillId="0" borderId="0" xfId="0" quotePrefix="1" applyFont="1" applyFill="1" applyAlignment="1">
      <alignment horizontal="left" vertical="center" wrapText="1"/>
    </xf>
    <xf numFmtId="0" fontId="0" fillId="0" borderId="0" xfId="0" applyAlignment="1">
      <alignment vertical="top" wrapText="1"/>
    </xf>
    <xf numFmtId="0" fontId="9" fillId="0" borderId="2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4" fillId="0" borderId="9" xfId="3" applyNumberFormat="1" applyFont="1" applyBorder="1" applyAlignment="1">
      <alignment horizontal="center" vertical="center" wrapText="1"/>
    </xf>
    <xf numFmtId="3" fontId="4" fillId="0" borderId="3" xfId="3" applyNumberFormat="1" applyFont="1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 vertical="center" wrapText="1"/>
    </xf>
  </cellXfs>
  <cellStyles count="10">
    <cellStyle name="Hyperlink" xfId="1" builtinId="8" customBuiltin="1"/>
    <cellStyle name="Normal" xfId="0" builtinId="0"/>
    <cellStyle name="Normal 2" xfId="2"/>
    <cellStyle name="Normal 3" xfId="3"/>
    <cellStyle name="Normal 54" xfId="4"/>
    <cellStyle name="ss15" xfId="7"/>
    <cellStyle name="ss16" xfId="5"/>
    <cellStyle name="ss17" xfId="8"/>
    <cellStyle name="ss22" xfId="6"/>
    <cellStyle name="ss2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1'!$B$5:$B$46</c:f>
              <c:numCache>
                <c:formatCode>General</c:formatCode>
                <c:ptCount val="42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numCache>
            </c:numRef>
          </c:cat>
          <c:val>
            <c:numRef>
              <c:f>'Quadro 1'!$H$5:$H$46</c:f>
              <c:numCache>
                <c:formatCode>#,##0</c:formatCode>
                <c:ptCount val="42"/>
                <c:pt idx="0">
                  <c:v>21127</c:v>
                </c:pt>
                <c:pt idx="1">
                  <c:v>19050</c:v>
                </c:pt>
                <c:pt idx="2">
                  <c:v>18412</c:v>
                </c:pt>
                <c:pt idx="3">
                  <c:v>18612</c:v>
                </c:pt>
                <c:pt idx="4">
                  <c:v>18588</c:v>
                </c:pt>
                <c:pt idx="5">
                  <c:v>17446</c:v>
                </c:pt>
                <c:pt idx="6">
                  <c:v>15921</c:v>
                </c:pt>
                <c:pt idx="7">
                  <c:v>15175</c:v>
                </c:pt>
                <c:pt idx="8">
                  <c:v>14587</c:v>
                </c:pt>
                <c:pt idx="9">
                  <c:v>14450</c:v>
                </c:pt>
                <c:pt idx="10">
                  <c:v>14163</c:v>
                </c:pt>
                <c:pt idx="11">
                  <c:v>14181</c:v>
                </c:pt>
                <c:pt idx="12">
                  <c:v>14118</c:v>
                </c:pt>
                <c:pt idx="13">
                  <c:v>13704</c:v>
                </c:pt>
                <c:pt idx="14">
                  <c:v>13108</c:v>
                </c:pt>
                <c:pt idx="15">
                  <c:v>12538</c:v>
                </c:pt>
                <c:pt idx="16">
                  <c:v>11530</c:v>
                </c:pt>
                <c:pt idx="17">
                  <c:v>11514</c:v>
                </c:pt>
                <c:pt idx="18">
                  <c:v>11177</c:v>
                </c:pt>
                <c:pt idx="19">
                  <c:v>10485</c:v>
                </c:pt>
                <c:pt idx="20">
                  <c:v>9696</c:v>
                </c:pt>
                <c:pt idx="21">
                  <c:v>9292</c:v>
                </c:pt>
                <c:pt idx="22">
                  <c:v>8437</c:v>
                </c:pt>
                <c:pt idx="23">
                  <c:v>7930</c:v>
                </c:pt>
                <c:pt idx="24">
                  <c:v>7035</c:v>
                </c:pt>
                <c:pt idx="25">
                  <c:v>6168</c:v>
                </c:pt>
                <c:pt idx="26">
                  <c:v>5843</c:v>
                </c:pt>
                <c:pt idx="27">
                  <c:v>5352</c:v>
                </c:pt>
                <c:pt idx="28">
                  <c:v>5045</c:v>
                </c:pt>
                <c:pt idx="29">
                  <c:v>4984</c:v>
                </c:pt>
                <c:pt idx="30">
                  <c:v>4659</c:v>
                </c:pt>
                <c:pt idx="31">
                  <c:v>4721</c:v>
                </c:pt>
                <c:pt idx="32">
                  <c:v>4550</c:v>
                </c:pt>
                <c:pt idx="33">
                  <c:v>4350</c:v>
                </c:pt>
                <c:pt idx="34">
                  <c:v>4430</c:v>
                </c:pt>
                <c:pt idx="35">
                  <c:v>4405</c:v>
                </c:pt>
                <c:pt idx="36">
                  <c:v>4593</c:v>
                </c:pt>
                <c:pt idx="37">
                  <c:v>4903</c:v>
                </c:pt>
                <c:pt idx="38">
                  <c:v>4964</c:v>
                </c:pt>
                <c:pt idx="39">
                  <c:v>4967</c:v>
                </c:pt>
                <c:pt idx="40">
                  <c:v>4657</c:v>
                </c:pt>
                <c:pt idx="41">
                  <c:v>4545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B9-4738-9C3E-09406DF4A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79232"/>
        <c:axId val="21931795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'[1]Quadro 5'!$D$5:$D$11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78.378378378378372</c:v>
                      </c:pt>
                      <c:pt idx="1">
                        <c:v>73.786407766990294</c:v>
                      </c:pt>
                      <c:pt idx="2">
                        <c:v>73.80952380952381</c:v>
                      </c:pt>
                      <c:pt idx="3">
                        <c:v>37.662337662337663</c:v>
                      </c:pt>
                      <c:pt idx="4">
                        <c:v>60</c:v>
                      </c:pt>
                      <c:pt idx="5">
                        <c:v>87.171052631578945</c:v>
                      </c:pt>
                      <c:pt idx="6">
                        <c:v>77.604166666666657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5'!$D$3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4C6C-40BF-BD20-C20C9D11B463}"/>
                  </c:ext>
                </c:extLst>
              </c15:ser>
            </c15:filteredLineSeries>
            <c15:filteredLineSeries>
              <c15:ser>
                <c:idx val="3"/>
                <c:order val="2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21.621621621621621</c:v>
                      </c:pt>
                      <c:pt idx="1">
                        <c:v>26.21359223300971</c:v>
                      </c:pt>
                      <c:pt idx="2">
                        <c:v>26.190476190476193</c:v>
                      </c:pt>
                      <c:pt idx="3">
                        <c:v>62.337662337662337</c:v>
                      </c:pt>
                      <c:pt idx="4">
                        <c:v>40</c:v>
                      </c:pt>
                      <c:pt idx="5">
                        <c:v>12.828947368421053</c:v>
                      </c:pt>
                      <c:pt idx="6">
                        <c:v>22.395833333333336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5'!$F$3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3-4C6C-40BF-BD20-C20C9D11B463}"/>
                  </c:ext>
                </c:extLst>
              </c15:ser>
            </c15:filteredLineSeries>
            <c15:filteredLineSeries>
              <c15:ser>
                <c:idx val="4"/>
                <c:order val="3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5'!$G$3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4-4C6C-40BF-BD20-C20C9D11B463}"/>
                  </c:ext>
                </c:extLst>
              </c15:ser>
            </c15:filteredLineSeries>
          </c:ext>
        </c:extLst>
      </c:lineChart>
      <c:dateAx>
        <c:axId val="21967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317952"/>
        <c:crosses val="autoZero"/>
        <c:auto val="0"/>
        <c:lblOffset val="100"/>
        <c:baseTimeUnit val="days"/>
        <c:majorUnit val="2"/>
        <c:majorTimeUnit val="days"/>
        <c:minorUnit val="1"/>
        <c:minorTimeUnit val="days"/>
      </c:dateAx>
      <c:valAx>
        <c:axId val="2193179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96792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'Quadro 1'!$C$3:$D$3</c:f>
              <c:strCache>
                <c:ptCount val="1"/>
                <c:pt idx="0">
                  <c:v>Total de nascimentos</c:v>
                </c:pt>
              </c:strCache>
            </c:strRef>
          </c:tx>
          <c:spPr>
            <a:ln w="127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'Quadro 1'!$B$5:$B$46</c:f>
              <c:numCache>
                <c:formatCode>General</c:formatCode>
                <c:ptCount val="42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numCache>
            </c:numRef>
          </c:cat>
          <c:val>
            <c:numRef>
              <c:f>'Quadro 1'!$D$5:$D$46</c:f>
              <c:numCache>
                <c:formatCode>0.0</c:formatCode>
                <c:ptCount val="42"/>
                <c:pt idx="0">
                  <c:v>0</c:v>
                </c:pt>
                <c:pt idx="1">
                  <c:v>-1.0314953863340861</c:v>
                </c:pt>
                <c:pt idx="2">
                  <c:v>2.7530926841975258</c:v>
                </c:pt>
                <c:pt idx="3">
                  <c:v>5.6805668155182332</c:v>
                </c:pt>
                <c:pt idx="4">
                  <c:v>0.63807510470080331</c:v>
                </c:pt>
                <c:pt idx="5">
                  <c:v>-1.0254716735176288</c:v>
                </c:pt>
                <c:pt idx="6">
                  <c:v>-6.1084539708462984</c:v>
                </c:pt>
                <c:pt idx="7">
                  <c:v>1.5248655689522792</c:v>
                </c:pt>
                <c:pt idx="8">
                  <c:v>1.11745811176948</c:v>
                </c:pt>
                <c:pt idx="9">
                  <c:v>1.3061680228934023</c:v>
                </c:pt>
                <c:pt idx="10">
                  <c:v>-1.3667870740993919</c:v>
                </c:pt>
                <c:pt idx="11">
                  <c:v>0.4480170038081468</c:v>
                </c:pt>
                <c:pt idx="12">
                  <c:v>-0.75136009791667391</c:v>
                </c:pt>
                <c:pt idx="13">
                  <c:v>-0.40053666164580193</c:v>
                </c:pt>
                <c:pt idx="14">
                  <c:v>-0.43952901796546939</c:v>
                </c:pt>
                <c:pt idx="15">
                  <c:v>-2.0285723319491638</c:v>
                </c:pt>
                <c:pt idx="16">
                  <c:v>-4.3095078651745808</c:v>
                </c:pt>
                <c:pt idx="17">
                  <c:v>-8.6704796166429787E-2</c:v>
                </c:pt>
                <c:pt idx="18">
                  <c:v>2.6183098849074611</c:v>
                </c:pt>
                <c:pt idx="19">
                  <c:v>0.64815538185520438</c:v>
                </c:pt>
                <c:pt idx="20">
                  <c:v>-1.0308604484583412</c:v>
                </c:pt>
                <c:pt idx="21">
                  <c:v>1.5564801972568887</c:v>
                </c:pt>
                <c:pt idx="22">
                  <c:v>0.90925102969868021</c:v>
                </c:pt>
                <c:pt idx="23">
                  <c:v>4.0267672407427142</c:v>
                </c:pt>
                <c:pt idx="24">
                  <c:v>-0.49523607931004676</c:v>
                </c:pt>
                <c:pt idx="25">
                  <c:v>-1.208257398387687</c:v>
                </c:pt>
                <c:pt idx="26">
                  <c:v>-2.1795359951681803E-2</c:v>
                </c:pt>
                <c:pt idx="27">
                  <c:v>0.83418257461941892</c:v>
                </c:pt>
                <c:pt idx="28">
                  <c:v>0.85163632953728552</c:v>
                </c:pt>
                <c:pt idx="29">
                  <c:v>2.9109387813083316</c:v>
                </c:pt>
                <c:pt idx="30">
                  <c:v>-1.3691874472955021</c:v>
                </c:pt>
                <c:pt idx="31">
                  <c:v>1.279795415943056</c:v>
                </c:pt>
                <c:pt idx="32">
                  <c:v>-0.32963002045113399</c:v>
                </c:pt>
                <c:pt idx="33">
                  <c:v>1.1096266794383922</c:v>
                </c:pt>
                <c:pt idx="34">
                  <c:v>-1.1503021599952064</c:v>
                </c:pt>
                <c:pt idx="35">
                  <c:v>-0.3412375346155585</c:v>
                </c:pt>
                <c:pt idx="36">
                  <c:v>-1.0969390983056826</c:v>
                </c:pt>
                <c:pt idx="37">
                  <c:v>-5.8084416872119959E-2</c:v>
                </c:pt>
                <c:pt idx="38">
                  <c:v>-2.6557701490206256</c:v>
                </c:pt>
                <c:pt idx="39">
                  <c:v>-2.0678019149918327</c:v>
                </c:pt>
                <c:pt idx="40">
                  <c:v>-1.9410579067728264</c:v>
                </c:pt>
                <c:pt idx="41">
                  <c:v>-1.4385642020042724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87-467F-90CE-4CD9DA889D67}"/>
            </c:ext>
          </c:extLst>
        </c:ser>
        <c:ser>
          <c:idx val="0"/>
          <c:order val="1"/>
          <c:tx>
            <c:strRef>
              <c:f>'Quadro 1'!$E$3:$G$3</c:f>
              <c:strCache>
                <c:ptCount val="1"/>
                <c:pt idx="0">
                  <c:v>Nascimentos de mães estrangeiras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'Quadro 1'!$B$5:$B$46</c:f>
              <c:numCache>
                <c:formatCode>General</c:formatCode>
                <c:ptCount val="42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numCache>
            </c:numRef>
          </c:cat>
          <c:val>
            <c:numRef>
              <c:f>'Quadro 1'!$G$5:$G$46</c:f>
              <c:numCache>
                <c:formatCode>0.0</c:formatCode>
                <c:ptCount val="42"/>
                <c:pt idx="0">
                  <c:v>0</c:v>
                </c:pt>
                <c:pt idx="1">
                  <c:v>0.24854281751345297</c:v>
                </c:pt>
                <c:pt idx="2">
                  <c:v>2.5280516966977871</c:v>
                </c:pt>
                <c:pt idx="3">
                  <c:v>5.5702897081077793</c:v>
                </c:pt>
                <c:pt idx="4">
                  <c:v>3.0648962974456566</c:v>
                </c:pt>
                <c:pt idx="5">
                  <c:v>0.33121366148816378</c:v>
                </c:pt>
                <c:pt idx="6">
                  <c:v>-3.680626513944361</c:v>
                </c:pt>
                <c:pt idx="7">
                  <c:v>-0.1112776153948829</c:v>
                </c:pt>
                <c:pt idx="8">
                  <c:v>-1.5187748796862905</c:v>
                </c:pt>
                <c:pt idx="9">
                  <c:v>-1.7073520206933495</c:v>
                </c:pt>
                <c:pt idx="10">
                  <c:v>-4.5811307436761126</c:v>
                </c:pt>
                <c:pt idx="11">
                  <c:v>0.53550752605171681</c:v>
                </c:pt>
                <c:pt idx="12">
                  <c:v>-1.5267847145576354</c:v>
                </c:pt>
                <c:pt idx="13">
                  <c:v>0.39390862944162564</c:v>
                </c:pt>
                <c:pt idx="14">
                  <c:v>-1.796780195777032</c:v>
                </c:pt>
                <c:pt idx="15">
                  <c:v>-1.5149642883622079</c:v>
                </c:pt>
                <c:pt idx="16">
                  <c:v>-3.6344625679631974</c:v>
                </c:pt>
                <c:pt idx="17">
                  <c:v>-2.1960852393559236</c:v>
                </c:pt>
                <c:pt idx="18">
                  <c:v>-1.4262258708675404</c:v>
                </c:pt>
                <c:pt idx="19">
                  <c:v>-3.6770266863542957</c:v>
                </c:pt>
                <c:pt idx="20">
                  <c:v>-1.9432812383160041</c:v>
                </c:pt>
                <c:pt idx="21">
                  <c:v>8.2388827987226421</c:v>
                </c:pt>
                <c:pt idx="22">
                  <c:v>-1.7252615633916832</c:v>
                </c:pt>
                <c:pt idx="23">
                  <c:v>2.9151618887166393</c:v>
                </c:pt>
                <c:pt idx="24">
                  <c:v>1.6640253565768575</c:v>
                </c:pt>
                <c:pt idx="25">
                  <c:v>3.8123217390559461</c:v>
                </c:pt>
                <c:pt idx="26">
                  <c:v>2.5106432130952925</c:v>
                </c:pt>
                <c:pt idx="27">
                  <c:v>4.6898516664386278</c:v>
                </c:pt>
                <c:pt idx="28">
                  <c:v>2.9052693082399372</c:v>
                </c:pt>
                <c:pt idx="29">
                  <c:v>4.1381216707881094</c:v>
                </c:pt>
                <c:pt idx="30">
                  <c:v>0.18939393939393767</c:v>
                </c:pt>
                <c:pt idx="31">
                  <c:v>2.1703328177808316</c:v>
                </c:pt>
                <c:pt idx="32">
                  <c:v>1.9574313006791186</c:v>
                </c:pt>
                <c:pt idx="33">
                  <c:v>0.76780313445145509</c:v>
                </c:pt>
                <c:pt idx="34">
                  <c:v>1.4161272058773307</c:v>
                </c:pt>
                <c:pt idx="35">
                  <c:v>2.0844403489537484</c:v>
                </c:pt>
                <c:pt idx="36">
                  <c:v>3.7562923332366864</c:v>
                </c:pt>
                <c:pt idx="37">
                  <c:v>3.7816006553504451</c:v>
                </c:pt>
                <c:pt idx="38">
                  <c:v>0.1040213427319685</c:v>
                </c:pt>
                <c:pt idx="39">
                  <c:v>1.2390127018667698</c:v>
                </c:pt>
                <c:pt idx="40">
                  <c:v>0.50233962264150023</c:v>
                </c:pt>
                <c:pt idx="41">
                  <c:v>0.46798872982212458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E3-414C-A0FA-8B7E978342C0}"/>
            </c:ext>
          </c:extLst>
        </c:ser>
        <c:ser>
          <c:idx val="2"/>
          <c:order val="2"/>
          <c:tx>
            <c:strRef>
              <c:f>'Quadro 1'!$H$3:$K$3</c:f>
              <c:strCache>
                <c:ptCount val="1"/>
                <c:pt idx="0">
                  <c:v>Nascimentos de mães portuguesas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1'!$B$5:$B$46</c:f>
              <c:numCache>
                <c:formatCode>General</c:formatCode>
                <c:ptCount val="42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numCache>
            </c:numRef>
          </c:cat>
          <c:val>
            <c:numRef>
              <c:f>'Quadro 1'!$K$5:$K$46</c:f>
              <c:numCache>
                <c:formatCode>0.0</c:formatCode>
                <c:ptCount val="42"/>
                <c:pt idx="0">
                  <c:v>0</c:v>
                </c:pt>
                <c:pt idx="1">
                  <c:v>-9.8310219150849605</c:v>
                </c:pt>
                <c:pt idx="2">
                  <c:v>-3.3490813648294022</c:v>
                </c:pt>
                <c:pt idx="3">
                  <c:v>1.0862480990658412</c:v>
                </c:pt>
                <c:pt idx="4">
                  <c:v>-0.12894906511927218</c:v>
                </c:pt>
                <c:pt idx="5">
                  <c:v>-6.1437486550462665</c:v>
                </c:pt>
                <c:pt idx="6">
                  <c:v>-8.7412587412587328</c:v>
                </c:pt>
                <c:pt idx="7">
                  <c:v>-4.6856353244142923</c:v>
                </c:pt>
                <c:pt idx="8">
                  <c:v>-3.8747940691927596</c:v>
                </c:pt>
                <c:pt idx="9">
                  <c:v>-0.9391924316172009</c:v>
                </c:pt>
                <c:pt idx="10">
                  <c:v>-1.9861591695501772</c:v>
                </c:pt>
                <c:pt idx="11">
                  <c:v>0.12709171785638773</c:v>
                </c:pt>
                <c:pt idx="12">
                  <c:v>-0.44425639940766359</c:v>
                </c:pt>
                <c:pt idx="13">
                  <c:v>-2.9324266893327717</c:v>
                </c:pt>
                <c:pt idx="14">
                  <c:v>-4.3490951546993557</c:v>
                </c:pt>
                <c:pt idx="15">
                  <c:v>-4.3484894720781142</c:v>
                </c:pt>
                <c:pt idx="16">
                  <c:v>-8.0395597383952691</c:v>
                </c:pt>
                <c:pt idx="17">
                  <c:v>-0.13876843018213947</c:v>
                </c:pt>
                <c:pt idx="18">
                  <c:v>-2.9268716345318637</c:v>
                </c:pt>
                <c:pt idx="19">
                  <c:v>-6.1912856759416712</c:v>
                </c:pt>
                <c:pt idx="20">
                  <c:v>-7.5250357653791156</c:v>
                </c:pt>
                <c:pt idx="21">
                  <c:v>-4.1666666666666572</c:v>
                </c:pt>
                <c:pt idx="22">
                  <c:v>-9.2014636246233295</c:v>
                </c:pt>
                <c:pt idx="23">
                  <c:v>-6.0092449922958338</c:v>
                </c:pt>
                <c:pt idx="24">
                  <c:v>-11.28625472887768</c:v>
                </c:pt>
                <c:pt idx="25">
                  <c:v>-12.324093816631134</c:v>
                </c:pt>
                <c:pt idx="26">
                  <c:v>-5.2691309987029911</c:v>
                </c:pt>
                <c:pt idx="27">
                  <c:v>-8.4032175252438748</c:v>
                </c:pt>
                <c:pt idx="28">
                  <c:v>-5.7361733931240622</c:v>
                </c:pt>
                <c:pt idx="29">
                  <c:v>-1.2091179385530211</c:v>
                </c:pt>
                <c:pt idx="30">
                  <c:v>-6.5208667736757633</c:v>
                </c:pt>
                <c:pt idx="31">
                  <c:v>1.3307576733204485</c:v>
                </c:pt>
                <c:pt idx="32">
                  <c:v>-3.6221139589070077</c:v>
                </c:pt>
                <c:pt idx="33">
                  <c:v>-4.3956043956043942</c:v>
                </c:pt>
                <c:pt idx="34">
                  <c:v>1.8390804597701305</c:v>
                </c:pt>
                <c:pt idx="35">
                  <c:v>-0.56433408577878197</c:v>
                </c:pt>
                <c:pt idx="36">
                  <c:v>4.2678774120317797</c:v>
                </c:pt>
                <c:pt idx="37">
                  <c:v>6.7494012627911957</c:v>
                </c:pt>
                <c:pt idx="38">
                  <c:v>1.2441362431164578</c:v>
                </c:pt>
                <c:pt idx="39">
                  <c:v>6.0435132957280757E-2</c:v>
                </c:pt>
                <c:pt idx="40">
                  <c:v>-6.241191866317692</c:v>
                </c:pt>
                <c:pt idx="41">
                  <c:v>-2.4049817479063762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87-467F-90CE-4CD9DA889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22752"/>
        <c:axId val="219320256"/>
      </c:lineChart>
      <c:dateAx>
        <c:axId val="2197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9320256"/>
        <c:crosses val="autoZero"/>
        <c:auto val="0"/>
        <c:lblOffset val="100"/>
        <c:baseTimeUnit val="days"/>
      </c:dateAx>
      <c:valAx>
        <c:axId val="219320256"/>
        <c:scaling>
          <c:orientation val="minMax"/>
          <c:max val="1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9.057407407407408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19722752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C4-4025-A211-E0D3CDE08BD7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27-441B-A0BE-4C865681025E}"/>
              </c:ext>
            </c:extLst>
          </c:dPt>
          <c:cat>
            <c:strRef>
              <c:f>'Quadro 5'!$C$6:$C$16</c:f>
              <c:strCache>
                <c:ptCount val="11"/>
                <c:pt idx="0">
                  <c:v>Argélia</c:v>
                </c:pt>
                <c:pt idx="1">
                  <c:v>Marrocos</c:v>
                </c:pt>
                <c:pt idx="2">
                  <c:v>Portugal</c:v>
                </c:pt>
                <c:pt idx="3">
                  <c:v>Tunísia </c:v>
                </c:pt>
                <c:pt idx="4">
                  <c:v>Turquia</c:v>
                </c:pt>
                <c:pt idx="5">
                  <c:v>Espanha ou Itália</c:v>
                </c:pt>
                <c:pt idx="6">
                  <c:v>Senegal</c:v>
                </c:pt>
                <c:pt idx="7">
                  <c:v>Costa do Marfim</c:v>
                </c:pt>
                <c:pt idx="8">
                  <c:v>China</c:v>
                </c:pt>
                <c:pt idx="9">
                  <c:v>Roménia</c:v>
                </c:pt>
                <c:pt idx="10">
                  <c:v>Comores</c:v>
                </c:pt>
              </c:strCache>
            </c:strRef>
          </c:cat>
          <c:val>
            <c:numRef>
              <c:f>'Quadro 5'!$D$6:$D$16</c:f>
              <c:numCache>
                <c:formatCode>#,##0</c:formatCode>
                <c:ptCount val="11"/>
                <c:pt idx="0">
                  <c:v>1108375</c:v>
                </c:pt>
                <c:pt idx="1">
                  <c:v>911360</c:v>
                </c:pt>
                <c:pt idx="2">
                  <c:v>425412</c:v>
                </c:pt>
                <c:pt idx="3">
                  <c:v>320851</c:v>
                </c:pt>
                <c:pt idx="4">
                  <c:v>283016</c:v>
                </c:pt>
                <c:pt idx="5">
                  <c:v>219176</c:v>
                </c:pt>
                <c:pt idx="6">
                  <c:v>136630</c:v>
                </c:pt>
                <c:pt idx="7">
                  <c:v>96387</c:v>
                </c:pt>
                <c:pt idx="8">
                  <c:v>60450</c:v>
                </c:pt>
                <c:pt idx="9">
                  <c:v>55246</c:v>
                </c:pt>
                <c:pt idx="10">
                  <c:v>52097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27-441B-A0BE-4C8656810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9725312"/>
        <c:axId val="219322560"/>
      </c:barChart>
      <c:catAx>
        <c:axId val="2197253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219322560"/>
        <c:crosses val="autoZero"/>
        <c:auto val="1"/>
        <c:lblAlgn val="ctr"/>
        <c:lblOffset val="100"/>
        <c:noMultiLvlLbl val="0"/>
      </c:catAx>
      <c:valAx>
        <c:axId val="21932256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21972531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 4'!$B$51</c:f>
              <c:strCache>
                <c:ptCount val="1"/>
                <c:pt idx="0">
                  <c:v>Argélia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C4-4025-A211-E0D3CDE08BD7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27-441B-A0BE-4C865681025E}"/>
              </c:ext>
            </c:extLst>
          </c:dPt>
          <c:dLbls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4'!$C$51:$G$51</c:f>
              <c:numCache>
                <c:formatCode>#,##0</c:formatCode>
                <c:ptCount val="5"/>
                <c:pt idx="0">
                  <c:v>33493.666666666664</c:v>
                </c:pt>
                <c:pt idx="1">
                  <c:v>32787.699999999997</c:v>
                </c:pt>
                <c:pt idx="2">
                  <c:v>20493.8</c:v>
                </c:pt>
                <c:pt idx="3">
                  <c:v>22260.7</c:v>
                </c:pt>
                <c:pt idx="4">
                  <c:v>25247.200000000001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27-441B-A0BE-4C865681025E}"/>
            </c:ext>
          </c:extLst>
        </c:ser>
        <c:ser>
          <c:idx val="1"/>
          <c:order val="1"/>
          <c:tx>
            <c:strRef>
              <c:f>'Grafico 4'!$B$52</c:f>
              <c:strCache>
                <c:ptCount val="1"/>
                <c:pt idx="0">
                  <c:v>Marrocos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4'!$C$52:$G$52</c:f>
              <c:numCache>
                <c:formatCode>#,##0</c:formatCode>
                <c:ptCount val="5"/>
                <c:pt idx="0">
                  <c:v>19826</c:v>
                </c:pt>
                <c:pt idx="1">
                  <c:v>22459.3</c:v>
                </c:pt>
                <c:pt idx="2">
                  <c:v>18266.900000000001</c:v>
                </c:pt>
                <c:pt idx="3">
                  <c:v>21613.9</c:v>
                </c:pt>
                <c:pt idx="4">
                  <c:v>22848.1</c:v>
                </c:pt>
              </c:numCache>
            </c:numRef>
          </c:val>
        </c:ser>
        <c:ser>
          <c:idx val="2"/>
          <c:order val="2"/>
          <c:tx>
            <c:strRef>
              <c:f>'Grafico 4'!$B$53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4'!$C$53:$G$53</c:f>
              <c:numCache>
                <c:formatCode>#,##0</c:formatCode>
                <c:ptCount val="5"/>
                <c:pt idx="0">
                  <c:v>19529.666666666668</c:v>
                </c:pt>
                <c:pt idx="1">
                  <c:v>15724.1</c:v>
                </c:pt>
                <c:pt idx="2">
                  <c:v>11148.1</c:v>
                </c:pt>
                <c:pt idx="3">
                  <c:v>5628.7</c:v>
                </c:pt>
                <c:pt idx="4">
                  <c:v>4181.3999999999996</c:v>
                </c:pt>
              </c:numCache>
            </c:numRef>
          </c:val>
        </c:ser>
        <c:ser>
          <c:idx val="3"/>
          <c:order val="3"/>
          <c:tx>
            <c:strRef>
              <c:f>'Grafico 4'!$B$54</c:f>
              <c:strCache>
                <c:ptCount val="1"/>
                <c:pt idx="0">
                  <c:v>Espanha/Itália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aseline="0">
                    <a:solidFill>
                      <a:schemeClr val="tx1"/>
                    </a:solidFill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4'!$C$54:$G$54</c:f>
              <c:numCache>
                <c:formatCode>#,##0</c:formatCode>
                <c:ptCount val="5"/>
                <c:pt idx="0">
                  <c:v>12952.666666666666</c:v>
                </c:pt>
                <c:pt idx="1">
                  <c:v>8947.4</c:v>
                </c:pt>
                <c:pt idx="2">
                  <c:v>4013.9</c:v>
                </c:pt>
                <c:pt idx="3">
                  <c:v>2473.4</c:v>
                </c:pt>
                <c:pt idx="4">
                  <c:v>2597.1</c:v>
                </c:pt>
              </c:numCache>
            </c:numRef>
          </c:val>
        </c:ser>
        <c:ser>
          <c:idx val="4"/>
          <c:order val="4"/>
          <c:tx>
            <c:strRef>
              <c:f>'Grafico 4'!$B$55</c:f>
              <c:strCache>
                <c:ptCount val="1"/>
                <c:pt idx="0">
                  <c:v>Tunísia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4'!$C$55:$G$55</c:f>
              <c:numCache>
                <c:formatCode>#,##0</c:formatCode>
                <c:ptCount val="5"/>
                <c:pt idx="0">
                  <c:v>10947.333333333334</c:v>
                </c:pt>
                <c:pt idx="1">
                  <c:v>10453.200000000001</c:v>
                </c:pt>
                <c:pt idx="2">
                  <c:v>5884.1</c:v>
                </c:pt>
                <c:pt idx="3">
                  <c:v>5206.5</c:v>
                </c:pt>
                <c:pt idx="4">
                  <c:v>7257.1</c:v>
                </c:pt>
              </c:numCache>
            </c:numRef>
          </c:val>
        </c:ser>
        <c:ser>
          <c:idx val="5"/>
          <c:order val="5"/>
          <c:tx>
            <c:strRef>
              <c:f>'Grafico 4'!$B$56</c:f>
              <c:strCache>
                <c:ptCount val="1"/>
                <c:pt idx="0">
                  <c:v>Turquia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4'!$C$56:$G$56</c:f>
              <c:numCache>
                <c:formatCode>#,##0</c:formatCode>
                <c:ptCount val="5"/>
                <c:pt idx="0">
                  <c:v>3907.6666666666665</c:v>
                </c:pt>
                <c:pt idx="1">
                  <c:v>4889.2</c:v>
                </c:pt>
                <c:pt idx="2">
                  <c:v>7032.2</c:v>
                </c:pt>
                <c:pt idx="3">
                  <c:v>8631.5</c:v>
                </c:pt>
                <c:pt idx="4">
                  <c:v>6576.4</c:v>
                </c:pt>
              </c:numCache>
            </c:numRef>
          </c:val>
        </c:ser>
        <c:ser>
          <c:idx val="6"/>
          <c:order val="6"/>
          <c:tx>
            <c:strRef>
              <c:f>'Grafico 4'!$B$57</c:f>
              <c:strCache>
                <c:ptCount val="1"/>
                <c:pt idx="0">
                  <c:v>Senegal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4'!$C$57:$G$57</c:f>
              <c:numCache>
                <c:formatCode>#,##0</c:formatCode>
                <c:ptCount val="5"/>
                <c:pt idx="0">
                  <c:v>1740.3333333333333</c:v>
                </c:pt>
                <c:pt idx="1">
                  <c:v>3129.1</c:v>
                </c:pt>
                <c:pt idx="2">
                  <c:v>3048.7</c:v>
                </c:pt>
                <c:pt idx="3">
                  <c:v>3218.7</c:v>
                </c:pt>
                <c:pt idx="4">
                  <c:v>3744.4</c:v>
                </c:pt>
              </c:numCache>
            </c:numRef>
          </c:val>
        </c:ser>
        <c:ser>
          <c:idx val="7"/>
          <c:order val="7"/>
          <c:tx>
            <c:strRef>
              <c:f>'Grafico 4'!$B$58</c:f>
              <c:strCache>
                <c:ptCount val="1"/>
                <c:pt idx="0">
                  <c:v>Costa do Marfim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4'!$C$58:$G$58</c:f>
              <c:numCache>
                <c:formatCode>#,##0</c:formatCode>
                <c:ptCount val="5"/>
                <c:pt idx="0">
                  <c:v>569.33333333333337</c:v>
                </c:pt>
                <c:pt idx="1">
                  <c:v>923.2</c:v>
                </c:pt>
                <c:pt idx="2">
                  <c:v>1710.4</c:v>
                </c:pt>
                <c:pt idx="3">
                  <c:v>3244.8</c:v>
                </c:pt>
                <c:pt idx="4">
                  <c:v>3589.5</c:v>
                </c:pt>
              </c:numCache>
            </c:numRef>
          </c:val>
        </c:ser>
        <c:ser>
          <c:idx val="8"/>
          <c:order val="8"/>
          <c:tx>
            <c:strRef>
              <c:f>'Grafico 4'!$B$59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4'!$C$59:$G$59</c:f>
              <c:numCache>
                <c:formatCode>#,##0</c:formatCode>
                <c:ptCount val="5"/>
                <c:pt idx="0">
                  <c:v>133.66666666666666</c:v>
                </c:pt>
                <c:pt idx="1">
                  <c:v>301.3</c:v>
                </c:pt>
                <c:pt idx="2">
                  <c:v>1003.8</c:v>
                </c:pt>
                <c:pt idx="3">
                  <c:v>2155</c:v>
                </c:pt>
                <c:pt idx="4">
                  <c:v>2544.8000000000002</c:v>
                </c:pt>
              </c:numCache>
            </c:numRef>
          </c:val>
        </c:ser>
        <c:ser>
          <c:idx val="9"/>
          <c:order val="9"/>
          <c:tx>
            <c:strRef>
              <c:f>'Grafico 4'!$B$60</c:f>
              <c:strCache>
                <c:ptCount val="1"/>
                <c:pt idx="0">
                  <c:v>Roménia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4'!$C$60:$G$60</c:f>
              <c:numCache>
                <c:formatCode>#,##0</c:formatCode>
                <c:ptCount val="5"/>
                <c:pt idx="0">
                  <c:v>89</c:v>
                </c:pt>
                <c:pt idx="1">
                  <c:v>108.4</c:v>
                </c:pt>
                <c:pt idx="2">
                  <c:v>387.6</c:v>
                </c:pt>
                <c:pt idx="3">
                  <c:v>1388.3</c:v>
                </c:pt>
                <c:pt idx="4">
                  <c:v>3613.6</c:v>
                </c:pt>
              </c:numCache>
            </c:numRef>
          </c:val>
        </c:ser>
        <c:ser>
          <c:idx val="10"/>
          <c:order val="10"/>
          <c:tx>
            <c:strRef>
              <c:f>'Grafico 4'!$B$61</c:f>
              <c:strCache>
                <c:ptCount val="1"/>
                <c:pt idx="0">
                  <c:v>Comores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'Grafico 4'!$C$50:$G$50</c:f>
              <c:strCache>
                <c:ptCount val="5"/>
                <c:pt idx="0">
                  <c:v>1977-79</c:v>
                </c:pt>
                <c:pt idx="1">
                  <c:v>1980-89</c:v>
                </c:pt>
                <c:pt idx="2">
                  <c:v>1990-99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'Grafico 4'!$C$61:$G$61</c:f>
              <c:numCache>
                <c:formatCode>#,##0</c:formatCode>
                <c:ptCount val="5"/>
                <c:pt idx="0">
                  <c:v>0</c:v>
                </c:pt>
                <c:pt idx="1">
                  <c:v>309.60000000000002</c:v>
                </c:pt>
                <c:pt idx="2">
                  <c:v>935.7</c:v>
                </c:pt>
                <c:pt idx="3">
                  <c:v>1675.2</c:v>
                </c:pt>
                <c:pt idx="4">
                  <c:v>2289.1999999999998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12700">
              <a:solidFill>
                <a:schemeClr val="tx1"/>
              </a:solidFill>
            </a:ln>
          </c:spPr>
        </c:serLines>
        <c:axId val="221800960"/>
        <c:axId val="220315648"/>
      </c:barChart>
      <c:catAx>
        <c:axId val="221800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20315648"/>
        <c:crosses val="autoZero"/>
        <c:auto val="1"/>
        <c:lblAlgn val="ctr"/>
        <c:lblOffset val="100"/>
        <c:noMultiLvlLbl val="0"/>
      </c:catAx>
      <c:valAx>
        <c:axId val="220315648"/>
        <c:scaling>
          <c:orientation val="minMax"/>
          <c:max val="105000"/>
          <c:min val="0"/>
        </c:scaling>
        <c:delete val="0"/>
        <c:axPos val="r"/>
        <c:majorGridlines>
          <c:spPr>
            <a:ln w="15875">
              <a:noFill/>
            </a:ln>
          </c:spPr>
        </c:majorGridlines>
        <c:numFmt formatCode="#,##0" sourceLinked="1"/>
        <c:majorTickMark val="none"/>
        <c:minorTickMark val="none"/>
        <c:tickLblPos val="low"/>
        <c:spPr>
          <a:ln>
            <a:noFill/>
          </a:ln>
        </c:spPr>
        <c:crossAx val="22180096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7</xdr:col>
      <xdr:colOff>132750</xdr:colOff>
      <xdr:row>20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2</xdr:row>
      <xdr:rowOff>9525</xdr:rowOff>
    </xdr:from>
    <xdr:to>
      <xdr:col>7</xdr:col>
      <xdr:colOff>142275</xdr:colOff>
      <xdr:row>20</xdr:row>
      <xdr:rowOff>180525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7</xdr:col>
      <xdr:colOff>114750</xdr:colOff>
      <xdr:row>31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7</xdr:col>
      <xdr:colOff>114750</xdr:colOff>
      <xdr:row>31</xdr:row>
      <xdr:rowOff>1500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observatorioemigracao.pt/np4/6133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7529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60.83203125" style="1" customWidth="1"/>
    <col min="3" max="3" width="60.83203125" style="2" customWidth="1"/>
    <col min="4" max="4" width="14.83203125" style="2" customWidth="1"/>
    <col min="5" max="5" width="50.83203125" style="2" customWidth="1"/>
    <col min="6" max="6" width="60.83203125" style="2" customWidth="1"/>
    <col min="7" max="7" width="10.1640625" style="2" customWidth="1"/>
    <col min="8" max="9" width="12.83203125" style="2" customWidth="1"/>
    <col min="10" max="16384" width="12.83203125" style="2"/>
  </cols>
  <sheetData>
    <row r="1" spans="1:8" ht="30" customHeight="1" x14ac:dyDescent="0.2">
      <c r="A1" s="3" t="s">
        <v>5</v>
      </c>
      <c r="B1" s="4" t="s">
        <v>6</v>
      </c>
      <c r="C1" s="5"/>
      <c r="D1" s="5"/>
      <c r="E1" s="5"/>
      <c r="F1" s="5"/>
      <c r="G1" s="6"/>
      <c r="H1"/>
    </row>
    <row r="2" spans="1:8" customFormat="1" ht="30" customHeight="1" x14ac:dyDescent="0.2">
      <c r="B2" s="195" t="s">
        <v>52</v>
      </c>
      <c r="C2" s="196"/>
      <c r="D2" s="196"/>
      <c r="E2" s="197"/>
      <c r="F2" s="197"/>
      <c r="G2" s="198"/>
    </row>
    <row r="3" spans="1:8" customFormat="1" ht="15" customHeight="1" x14ac:dyDescent="0.2">
      <c r="B3" s="199"/>
      <c r="C3" s="200"/>
      <c r="D3" s="200"/>
      <c r="E3" s="200"/>
      <c r="F3" s="200"/>
      <c r="G3" s="13"/>
    </row>
    <row r="4" spans="1:8" customFormat="1" ht="15" customHeight="1" x14ac:dyDescent="0.2">
      <c r="B4" s="203" t="str">
        <f>'Quadro 1'!B2</f>
        <v>Quadro 1  Nascimentos em França de mães portuguesas, 1977-2018</v>
      </c>
      <c r="C4" s="204"/>
      <c r="D4" s="112"/>
      <c r="E4" s="201" t="str">
        <f>'Grafico 1'!B2</f>
        <v>Gráfico 1  Nascimentos em França de mães portuguesas, 1977-2018</v>
      </c>
      <c r="F4" s="202"/>
      <c r="G4" s="14"/>
    </row>
    <row r="5" spans="1:8" customFormat="1" ht="15" customHeight="1" x14ac:dyDescent="0.2">
      <c r="B5" s="203" t="str">
        <f>'Quadro 2'!B2</f>
        <v>Quadro 2  Nascimentos em França, por principais países de nascimento da mãe, 1977-2018</v>
      </c>
      <c r="C5" s="204"/>
      <c r="D5" s="113"/>
      <c r="E5" s="201" t="str">
        <f>'Grafico 2'!B2</f>
        <v>Gráfico 2  Taxa de variação dos nascimentos em França, 1977-2018</v>
      </c>
      <c r="F5" s="202"/>
      <c r="G5" s="14"/>
    </row>
    <row r="6" spans="1:8" customFormat="1" ht="15" customHeight="1" x14ac:dyDescent="0.2">
      <c r="B6" s="203" t="str">
        <f>'Quadro 3'!B2</f>
        <v>Quadro 3  Nascimentos em França, por principais países de nascimento da mãe, médias anuais por década, 1977-2018</v>
      </c>
      <c r="C6" s="204"/>
      <c r="D6" s="112"/>
      <c r="E6" s="201" t="str">
        <f>'Grafico 3'!B2</f>
        <v>Gráfico 3  Nascimentos em França por principais países estrangeiros de nascimento da mãe, 
valores acumulados, 1977-2018</v>
      </c>
      <c r="F6" s="202"/>
      <c r="G6" s="14"/>
    </row>
    <row r="7" spans="1:8" customFormat="1" ht="15" customHeight="1" x14ac:dyDescent="0.2">
      <c r="B7" s="203" t="str">
        <f>'Quadro 4'!B2</f>
        <v>Quadro 4  Nascimentos em França por principais países estrangeiros de nascimento da mãe, médias anuais por década, 1977-2018</v>
      </c>
      <c r="C7" s="204"/>
      <c r="D7" s="113"/>
      <c r="E7" s="201" t="str">
        <f>'Grafico 4'!B2</f>
        <v>Gráfico 4  Nascimentos em França por principais países estrangeiros de nascimento da mãe, 
médias anuais por década, 1977-2018</v>
      </c>
      <c r="F7" s="202"/>
      <c r="G7" s="14"/>
    </row>
    <row r="8" spans="1:8" customFormat="1" ht="15" customHeight="1" x14ac:dyDescent="0.2">
      <c r="B8" s="203" t="str">
        <f>'Quadro 5'!B2</f>
        <v>Quadro 5  Nascimentos em França por principais países estrangeiros de nascimento da mãe, valores acumulados, 1977-2018</v>
      </c>
      <c r="C8" s="204"/>
      <c r="D8" s="113"/>
      <c r="E8" s="2"/>
      <c r="F8" s="2"/>
      <c r="G8" s="14"/>
    </row>
    <row r="9" spans="1:8" customFormat="1" ht="15" customHeight="1" x14ac:dyDescent="0.2">
      <c r="B9" s="203" t="str">
        <f>'Quadro 6'!B2</f>
        <v>Quadro 6  Nascimentos em França por principais países de nascimento da mãe, valores acumulados, 1977-2018</v>
      </c>
      <c r="C9" s="204"/>
      <c r="D9" s="122"/>
      <c r="E9" s="2"/>
      <c r="F9" s="2"/>
      <c r="G9" s="14"/>
    </row>
    <row r="10" spans="1:8" customFormat="1" ht="15" customHeight="1" x14ac:dyDescent="0.2">
      <c r="B10" s="22"/>
      <c r="C10" s="23"/>
      <c r="D10" s="23"/>
      <c r="E10" s="22"/>
      <c r="F10" s="23"/>
      <c r="G10" s="13"/>
    </row>
    <row r="11" spans="1:8" ht="15" customHeight="1" x14ac:dyDescent="0.2">
      <c r="B11" s="201" t="str">
        <f>Metainformação!B2</f>
        <v>Metainformação</v>
      </c>
      <c r="C11" s="202"/>
      <c r="D11" s="202"/>
      <c r="E11" s="114"/>
      <c r="F11" s="112"/>
      <c r="G11" s="115"/>
    </row>
    <row r="12" spans="1:8" customFormat="1" ht="30" customHeight="1" x14ac:dyDescent="0.2">
      <c r="B12" s="15"/>
      <c r="C12" s="16"/>
      <c r="D12" s="16"/>
      <c r="E12" s="17"/>
      <c r="F12" s="18"/>
      <c r="G12" s="13"/>
    </row>
    <row r="13" spans="1:8" customFormat="1" ht="15" customHeight="1" x14ac:dyDescent="0.2">
      <c r="A13" s="12" t="s">
        <v>10</v>
      </c>
      <c r="B13" s="173" t="s">
        <v>63</v>
      </c>
      <c r="C13" s="65"/>
      <c r="D13" s="65"/>
      <c r="E13" s="65"/>
      <c r="F13" s="65"/>
      <c r="G13" s="19"/>
    </row>
    <row r="14" spans="1:8" customFormat="1" ht="15" customHeight="1" x14ac:dyDescent="0.2">
      <c r="A14" s="10" t="s">
        <v>11</v>
      </c>
      <c r="B14" s="207" t="s">
        <v>62</v>
      </c>
      <c r="C14" s="207"/>
      <c r="D14" s="207"/>
      <c r="E14" s="11"/>
      <c r="F14" s="11"/>
      <c r="G14" s="19"/>
    </row>
    <row r="15" spans="1:8" customFormat="1" ht="30" customHeight="1" x14ac:dyDescent="0.2">
      <c r="B15" s="20"/>
      <c r="C15" s="20"/>
      <c r="D15" s="20"/>
      <c r="E15" s="21"/>
      <c r="F15" s="21"/>
      <c r="G15" s="19"/>
    </row>
    <row r="16" spans="1:8" customFormat="1" ht="90" customHeight="1" x14ac:dyDescent="0.2">
      <c r="B16" s="205" t="s">
        <v>30</v>
      </c>
      <c r="C16" s="206"/>
      <c r="D16" s="79"/>
      <c r="E16" s="78"/>
      <c r="F16" s="78"/>
      <c r="G16" s="78"/>
    </row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  <row r="118" spans="1:1" customFormat="1" ht="15" customHeight="1" x14ac:dyDescent="0.2">
      <c r="A118" s="2"/>
    </row>
    <row r="119" spans="1:1" customFormat="1" ht="15" customHeight="1" x14ac:dyDescent="0.2">
      <c r="A119" s="2"/>
    </row>
  </sheetData>
  <mergeCells count="15">
    <mergeCell ref="E6:F6"/>
    <mergeCell ref="B16:C16"/>
    <mergeCell ref="B11:D11"/>
    <mergeCell ref="B14:D14"/>
    <mergeCell ref="B6:C6"/>
    <mergeCell ref="B7:C7"/>
    <mergeCell ref="B8:C8"/>
    <mergeCell ref="B9:C9"/>
    <mergeCell ref="E7:F7"/>
    <mergeCell ref="B2:G2"/>
    <mergeCell ref="B3:F3"/>
    <mergeCell ref="E4:F4"/>
    <mergeCell ref="E5:F5"/>
    <mergeCell ref="B4:C4"/>
    <mergeCell ref="B5:C5"/>
  </mergeCells>
  <hyperlinks>
    <hyperlink ref="E4:F4" location="'Grafico 1'!A1" display="'Grafico 1'!A1"/>
    <hyperlink ref="E5:F5" location="'Grafico 2'!A1" display="'Grafico 2'!A1"/>
    <hyperlink ref="E6:F6" location="'Grafico 3'!A1" display="'Grafico 3'!A1"/>
    <hyperlink ref="B11:D11" location="Metainformação!A1" display="Metainformação!A1"/>
    <hyperlink ref="B14" r:id="rId1" display="http://observatorioemigracao.pt/np4/6133.html"/>
    <hyperlink ref="B4:C4" location="'Quadro 1'!A1" display="'Quadro 1'!A1"/>
    <hyperlink ref="B5:C5" location="'Quadro 2'!A1" display="'Quadro 2'!A1"/>
    <hyperlink ref="B6:C6" location="'Quadro 3'!A1" display="'Quadro 3'!A1"/>
    <hyperlink ref="B7:C7" location="'Quadro 4'!A1" display="'Quadro 4'!A1"/>
    <hyperlink ref="B8:C8" location="'Quadro 5'!A1" display="'Quadro 5'!A1"/>
    <hyperlink ref="B9:C9" location="'Quadro 6'!A1" display="'Quadro 6'!A1"/>
    <hyperlink ref="B14:D14" r:id="rId2" display="http://observatorioemigracao.pt/np4/7529.html"/>
    <hyperlink ref="E7:F7" location="'Grafico 4'!B2" display="'Grafico 4'!B2"/>
  </hyperlinks>
  <pageMargins left="0.7" right="0.7" top="0.75" bottom="0.75" header="0.3" footer="0.3"/>
  <pageSetup paperSize="9" orientation="portrait" horizont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zoomScaleNormal="10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F1" s="6"/>
      <c r="G1" s="7" t="s">
        <v>7</v>
      </c>
    </row>
    <row r="2" spans="1:7" ht="45" customHeight="1" x14ac:dyDescent="0.2">
      <c r="B2" s="230" t="s">
        <v>67</v>
      </c>
      <c r="C2" s="230"/>
      <c r="D2" s="230"/>
      <c r="E2" s="230"/>
      <c r="F2" s="230"/>
      <c r="G2" s="230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15" customHeight="1" x14ac:dyDescent="0.2"/>
    <row r="22" spans="1:7" customFormat="1" ht="15" customHeight="1" x14ac:dyDescent="0.2"/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>
      <c r="A32" s="9"/>
      <c r="B32" s="234"/>
      <c r="C32" s="209"/>
      <c r="D32" s="209"/>
      <c r="E32" s="209"/>
      <c r="F32" s="209"/>
      <c r="G32" s="235"/>
    </row>
    <row r="33" spans="1:10" customFormat="1" ht="15" customHeight="1" x14ac:dyDescent="0.2">
      <c r="A33" s="9" t="s">
        <v>9</v>
      </c>
      <c r="B33" s="209" t="s">
        <v>43</v>
      </c>
      <c r="C33" s="209"/>
      <c r="D33" s="209"/>
      <c r="E33" s="209"/>
      <c r="F33" s="209"/>
      <c r="G33" s="209"/>
      <c r="H33" s="209"/>
      <c r="I33" s="209"/>
      <c r="J33" s="209"/>
    </row>
    <row r="34" spans="1:10" customFormat="1" ht="15" customHeight="1" x14ac:dyDescent="0.2">
      <c r="A34" s="12" t="s">
        <v>10</v>
      </c>
      <c r="B34" s="208" t="s">
        <v>63</v>
      </c>
      <c r="C34" s="208"/>
      <c r="D34" s="208"/>
      <c r="E34" s="165"/>
      <c r="F34" s="165"/>
      <c r="G34" s="19"/>
    </row>
    <row r="35" spans="1:10" customFormat="1" ht="15" customHeight="1" x14ac:dyDescent="0.2">
      <c r="A35" s="10" t="s">
        <v>11</v>
      </c>
      <c r="B35" s="207" t="s">
        <v>62</v>
      </c>
      <c r="C35" s="207"/>
      <c r="D35" s="207"/>
      <c r="E35" s="75"/>
      <c r="F35" s="75"/>
      <c r="G35" s="19"/>
    </row>
    <row r="36" spans="1:10" customFormat="1" ht="15" customHeight="1" x14ac:dyDescent="0.2"/>
    <row r="37" spans="1:10" customFormat="1" ht="15" customHeight="1" x14ac:dyDescent="0.2"/>
    <row r="38" spans="1:10" customFormat="1" ht="15" customHeight="1" x14ac:dyDescent="0.2"/>
    <row r="39" spans="1:10" customFormat="1" ht="15" customHeight="1" x14ac:dyDescent="0.2"/>
    <row r="40" spans="1:10" customFormat="1" ht="15" customHeight="1" x14ac:dyDescent="0.2"/>
    <row r="41" spans="1:10" customFormat="1" ht="15" customHeight="1" x14ac:dyDescent="0.2"/>
    <row r="42" spans="1:10" customFormat="1" ht="15" customHeight="1" x14ac:dyDescent="0.2"/>
    <row r="43" spans="1:10" customFormat="1" ht="15" customHeight="1" x14ac:dyDescent="0.2"/>
    <row r="44" spans="1:10" customFormat="1" ht="15" customHeight="1" x14ac:dyDescent="0.2"/>
    <row r="45" spans="1:10" customFormat="1" ht="15" customHeight="1" x14ac:dyDescent="0.2"/>
    <row r="46" spans="1:10" customFormat="1" ht="15" customHeight="1" x14ac:dyDescent="0.2"/>
    <row r="47" spans="1:10" customFormat="1" ht="15" customHeight="1" x14ac:dyDescent="0.2"/>
    <row r="48" spans="1:10" customFormat="1" ht="15" customHeight="1" x14ac:dyDescent="0.2"/>
    <row r="49" spans="2:3" customFormat="1" ht="15" customHeight="1" x14ac:dyDescent="0.2"/>
    <row r="50" spans="2:3" customFormat="1" ht="15" customHeight="1" x14ac:dyDescent="0.2"/>
    <row r="51" spans="2:3" customFormat="1" ht="15" customHeight="1" x14ac:dyDescent="0.2"/>
    <row r="52" spans="2:3" customFormat="1" ht="15" customHeight="1" x14ac:dyDescent="0.2"/>
    <row r="53" spans="2:3" customFormat="1" ht="15" customHeight="1" x14ac:dyDescent="0.2"/>
    <row r="54" spans="2:3" customFormat="1" ht="15" customHeight="1" x14ac:dyDescent="0.2"/>
    <row r="55" spans="2:3" customFormat="1" ht="15" customHeight="1" x14ac:dyDescent="0.2"/>
    <row r="56" spans="2:3" customFormat="1" ht="15" customHeight="1" x14ac:dyDescent="0.2"/>
    <row r="57" spans="2:3" customFormat="1" ht="15" customHeight="1" x14ac:dyDescent="0.2"/>
    <row r="58" spans="2:3" customFormat="1" ht="15" customHeight="1" x14ac:dyDescent="0.2"/>
    <row r="59" spans="2:3" customFormat="1" ht="15" customHeight="1" x14ac:dyDescent="0.2">
      <c r="B59" s="1"/>
      <c r="C59" s="1"/>
    </row>
    <row r="60" spans="2:3" customFormat="1" ht="15" customHeight="1" x14ac:dyDescent="0.2">
      <c r="B60" s="1"/>
      <c r="C60" s="1"/>
    </row>
    <row r="61" spans="2:3" customFormat="1" ht="15" customHeight="1" x14ac:dyDescent="0.2">
      <c r="B61" s="1"/>
      <c r="C61" s="1"/>
    </row>
    <row r="62" spans="2:3" customFormat="1" ht="15" customHeight="1" x14ac:dyDescent="0.2">
      <c r="B62" s="1"/>
      <c r="C62" s="1"/>
    </row>
    <row r="63" spans="2:3" customFormat="1" ht="15" customHeight="1" x14ac:dyDescent="0.2">
      <c r="B63" s="1"/>
      <c r="C63" s="1"/>
    </row>
  </sheetData>
  <sortState ref="B49:C75">
    <sortCondition descending="1" ref="C49:C75"/>
  </sortState>
  <mergeCells count="5">
    <mergeCell ref="B34:D34"/>
    <mergeCell ref="B35:D35"/>
    <mergeCell ref="B32:G32"/>
    <mergeCell ref="B2:G2"/>
    <mergeCell ref="B33:J33"/>
  </mergeCells>
  <hyperlinks>
    <hyperlink ref="G1" location="Indice!A1" display="[índice Ç]"/>
    <hyperlink ref="B35" r:id="rId1" display="http://observatorioemigracao.pt/np4/6133.html"/>
    <hyperlink ref="B35:D35" r:id="rId2" display="http://observatorioemigracao.pt/np4/7529.html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zoomScaleNormal="10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F1" s="6"/>
      <c r="G1" s="7" t="s">
        <v>7</v>
      </c>
    </row>
    <row r="2" spans="1:7" ht="45" customHeight="1" x14ac:dyDescent="0.2">
      <c r="B2" s="230" t="s">
        <v>74</v>
      </c>
      <c r="C2" s="230"/>
      <c r="D2" s="230"/>
      <c r="E2" s="230"/>
      <c r="F2" s="230"/>
      <c r="G2" s="230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15" customHeight="1" x14ac:dyDescent="0.2"/>
    <row r="22" spans="1:7" customFormat="1" ht="15" customHeight="1" x14ac:dyDescent="0.2"/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>
      <c r="A32" s="9"/>
      <c r="B32" s="234"/>
      <c r="C32" s="209"/>
      <c r="D32" s="209"/>
      <c r="E32" s="209"/>
      <c r="F32" s="209"/>
      <c r="G32" s="235"/>
    </row>
    <row r="33" spans="1:10" customFormat="1" ht="15" customHeight="1" x14ac:dyDescent="0.2">
      <c r="A33" s="9" t="s">
        <v>9</v>
      </c>
      <c r="B33" s="209" t="s">
        <v>43</v>
      </c>
      <c r="C33" s="209"/>
      <c r="D33" s="209"/>
      <c r="E33" s="209"/>
      <c r="F33" s="209"/>
      <c r="G33" s="209"/>
      <c r="H33" s="209"/>
      <c r="I33" s="209"/>
      <c r="J33" s="209"/>
    </row>
    <row r="34" spans="1:10" customFormat="1" ht="15" customHeight="1" x14ac:dyDescent="0.2">
      <c r="A34" s="12" t="s">
        <v>10</v>
      </c>
      <c r="B34" s="208" t="s">
        <v>63</v>
      </c>
      <c r="C34" s="208"/>
      <c r="D34" s="208"/>
      <c r="E34" s="175"/>
      <c r="F34" s="175"/>
      <c r="G34" s="19"/>
    </row>
    <row r="35" spans="1:10" customFormat="1" ht="15" customHeight="1" x14ac:dyDescent="0.2">
      <c r="A35" s="10" t="s">
        <v>11</v>
      </c>
      <c r="B35" s="207" t="s">
        <v>62</v>
      </c>
      <c r="C35" s="207"/>
      <c r="D35" s="207"/>
      <c r="E35" s="75"/>
      <c r="F35" s="75"/>
      <c r="G35" s="19"/>
    </row>
    <row r="36" spans="1:10" customFormat="1" ht="15" customHeight="1" x14ac:dyDescent="0.2"/>
    <row r="37" spans="1:10" customFormat="1" ht="15" customHeight="1" x14ac:dyDescent="0.2"/>
    <row r="38" spans="1:10" customFormat="1" ht="15" customHeight="1" x14ac:dyDescent="0.2"/>
    <row r="39" spans="1:10" customFormat="1" ht="15" customHeight="1" x14ac:dyDescent="0.2"/>
    <row r="40" spans="1:10" customFormat="1" ht="15" customHeight="1" x14ac:dyDescent="0.2"/>
    <row r="41" spans="1:10" customFormat="1" ht="15" customHeight="1" x14ac:dyDescent="0.2"/>
    <row r="42" spans="1:10" customFormat="1" ht="15" customHeight="1" x14ac:dyDescent="0.2"/>
    <row r="43" spans="1:10" customFormat="1" ht="15" customHeight="1" x14ac:dyDescent="0.2"/>
    <row r="44" spans="1:10" customFormat="1" ht="15" customHeight="1" x14ac:dyDescent="0.2"/>
    <row r="45" spans="1:10" customFormat="1" ht="15" customHeight="1" x14ac:dyDescent="0.2"/>
    <row r="46" spans="1:10" customFormat="1" ht="15" customHeight="1" x14ac:dyDescent="0.2"/>
    <row r="47" spans="1:10" customFormat="1" ht="15" customHeight="1" x14ac:dyDescent="0.2"/>
    <row r="48" spans="1:10" customFormat="1" ht="15" customHeight="1" x14ac:dyDescent="0.2"/>
    <row r="49" spans="2:7" customFormat="1" ht="15" customHeight="1" x14ac:dyDescent="0.2"/>
    <row r="50" spans="2:7" customFormat="1" ht="15" customHeight="1" x14ac:dyDescent="0.2">
      <c r="B50" s="193"/>
      <c r="C50" s="194" t="s">
        <v>68</v>
      </c>
      <c r="D50" s="194" t="s">
        <v>69</v>
      </c>
      <c r="E50" s="194" t="s">
        <v>70</v>
      </c>
      <c r="F50" s="194" t="s">
        <v>71</v>
      </c>
      <c r="G50" s="194" t="s">
        <v>72</v>
      </c>
    </row>
    <row r="51" spans="2:7" customFormat="1" ht="15" customHeight="1" x14ac:dyDescent="0.2">
      <c r="B51" s="192" t="s">
        <v>21</v>
      </c>
      <c r="C51" s="93">
        <v>33493.666666666664</v>
      </c>
      <c r="D51" s="93">
        <v>32787.699999999997</v>
      </c>
      <c r="E51" s="93">
        <v>20493.8</v>
      </c>
      <c r="F51" s="93">
        <v>22260.7</v>
      </c>
      <c r="G51" s="93">
        <v>25247.200000000001</v>
      </c>
    </row>
    <row r="52" spans="2:7" customFormat="1" ht="15" customHeight="1" x14ac:dyDescent="0.2">
      <c r="B52" s="192" t="s">
        <v>20</v>
      </c>
      <c r="C52" s="93">
        <v>19826</v>
      </c>
      <c r="D52" s="93">
        <v>22459.3</v>
      </c>
      <c r="E52" s="93">
        <v>18266.900000000001</v>
      </c>
      <c r="F52" s="93">
        <v>21613.9</v>
      </c>
      <c r="G52" s="93">
        <v>22848.1</v>
      </c>
    </row>
    <row r="53" spans="2:7" customFormat="1" ht="15" customHeight="1" x14ac:dyDescent="0.2">
      <c r="B53" s="192" t="s">
        <v>1</v>
      </c>
      <c r="C53" s="93">
        <v>19529.666666666668</v>
      </c>
      <c r="D53" s="93">
        <v>15724.1</v>
      </c>
      <c r="E53" s="93">
        <v>11148.1</v>
      </c>
      <c r="F53" s="93">
        <v>5628.7</v>
      </c>
      <c r="G53" s="93">
        <v>4181.3999999999996</v>
      </c>
    </row>
    <row r="54" spans="2:7" customFormat="1" ht="15" customHeight="1" x14ac:dyDescent="0.2">
      <c r="B54" s="192" t="s">
        <v>73</v>
      </c>
      <c r="C54" s="93">
        <v>12952.666666666666</v>
      </c>
      <c r="D54" s="93">
        <v>8947.4</v>
      </c>
      <c r="E54" s="93">
        <v>4013.9</v>
      </c>
      <c r="F54" s="93">
        <v>2473.4</v>
      </c>
      <c r="G54" s="93">
        <v>2597.1</v>
      </c>
    </row>
    <row r="55" spans="2:7" customFormat="1" ht="15" customHeight="1" x14ac:dyDescent="0.2">
      <c r="B55" s="192" t="s">
        <v>24</v>
      </c>
      <c r="C55" s="93">
        <v>10947.333333333334</v>
      </c>
      <c r="D55" s="93">
        <v>10453.200000000001</v>
      </c>
      <c r="E55" s="93">
        <v>5884.1</v>
      </c>
      <c r="F55" s="93">
        <v>5206.5</v>
      </c>
      <c r="G55" s="93">
        <v>7257.1</v>
      </c>
    </row>
    <row r="56" spans="2:7" customFormat="1" ht="15" customHeight="1" x14ac:dyDescent="0.2">
      <c r="B56" s="192" t="s">
        <v>22</v>
      </c>
      <c r="C56" s="93">
        <v>3907.6666666666665</v>
      </c>
      <c r="D56" s="93">
        <v>4889.2</v>
      </c>
      <c r="E56" s="93">
        <v>7032.2</v>
      </c>
      <c r="F56" s="93">
        <v>8631.5</v>
      </c>
      <c r="G56" s="93">
        <v>6576.4</v>
      </c>
    </row>
    <row r="57" spans="2:7" customFormat="1" ht="15" customHeight="1" x14ac:dyDescent="0.2">
      <c r="B57" s="192" t="s">
        <v>25</v>
      </c>
      <c r="C57" s="93">
        <v>1740.3333333333333</v>
      </c>
      <c r="D57" s="93">
        <v>3129.1</v>
      </c>
      <c r="E57" s="93">
        <v>3048.7</v>
      </c>
      <c r="F57" s="93">
        <v>3218.7</v>
      </c>
      <c r="G57" s="93">
        <v>3744.4</v>
      </c>
    </row>
    <row r="58" spans="2:7" customFormat="1" ht="15" customHeight="1" x14ac:dyDescent="0.2">
      <c r="B58" s="192" t="s">
        <v>23</v>
      </c>
      <c r="C58" s="93">
        <v>569.33333333333337</v>
      </c>
      <c r="D58" s="93">
        <v>923.2</v>
      </c>
      <c r="E58" s="93">
        <v>1710.4</v>
      </c>
      <c r="F58" s="93">
        <v>3244.8</v>
      </c>
      <c r="G58" s="93">
        <v>3589.5</v>
      </c>
    </row>
    <row r="59" spans="2:7" customFormat="1" ht="15" customHeight="1" x14ac:dyDescent="0.2">
      <c r="B59" s="192" t="s">
        <v>19</v>
      </c>
      <c r="C59" s="93">
        <v>133.66666666666666</v>
      </c>
      <c r="D59" s="93">
        <v>301.3</v>
      </c>
      <c r="E59" s="93">
        <v>1003.8</v>
      </c>
      <c r="F59" s="93">
        <v>2155</v>
      </c>
      <c r="G59" s="93">
        <v>2544.8000000000002</v>
      </c>
    </row>
    <row r="60" spans="2:7" customFormat="1" ht="15" customHeight="1" x14ac:dyDescent="0.2">
      <c r="B60" s="192" t="s">
        <v>4</v>
      </c>
      <c r="C60" s="93">
        <v>89</v>
      </c>
      <c r="D60" s="93">
        <v>108.4</v>
      </c>
      <c r="E60" s="93">
        <v>387.6</v>
      </c>
      <c r="F60" s="93">
        <v>1388.3</v>
      </c>
      <c r="G60" s="93">
        <v>3613.6</v>
      </c>
    </row>
    <row r="61" spans="2:7" customFormat="1" ht="15" customHeight="1" x14ac:dyDescent="0.2">
      <c r="B61" s="192" t="s">
        <v>27</v>
      </c>
      <c r="C61" s="93">
        <v>0</v>
      </c>
      <c r="D61" s="93">
        <v>309.60000000000002</v>
      </c>
      <c r="E61" s="93">
        <v>935.7</v>
      </c>
      <c r="F61" s="93">
        <v>1675.2</v>
      </c>
      <c r="G61" s="93">
        <v>2289.1999999999998</v>
      </c>
    </row>
    <row r="62" spans="2:7" customFormat="1" ht="15" customHeight="1" x14ac:dyDescent="0.2">
      <c r="B62" s="1"/>
      <c r="C62" s="1"/>
    </row>
    <row r="63" spans="2:7" customFormat="1" ht="15" customHeight="1" x14ac:dyDescent="0.2">
      <c r="B63" s="1"/>
      <c r="C63" s="1"/>
    </row>
  </sheetData>
  <sortState ref="B51:K61">
    <sortCondition descending="1" ref="C51:C61"/>
  </sortState>
  <mergeCells count="5">
    <mergeCell ref="B2:G2"/>
    <mergeCell ref="B32:G32"/>
    <mergeCell ref="B33:J33"/>
    <mergeCell ref="B34:D34"/>
    <mergeCell ref="B35:D35"/>
  </mergeCells>
  <hyperlinks>
    <hyperlink ref="G1" location="Indice!A1" display="[índice Ç]"/>
    <hyperlink ref="B35" r:id="rId1" display="http://observatorioemigracao.pt/np4/6133.html"/>
    <hyperlink ref="B35:D35" r:id="rId2" display="http://observatorioemigracao.pt/np4/7529.html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showGridLines="0" workbookViewId="0"/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7" width="14.83203125" style="2" customWidth="1"/>
    <col min="8" max="8" width="12.83203125" style="2" customWidth="1"/>
    <col min="9" max="16384" width="12.83203125" style="2"/>
  </cols>
  <sheetData>
    <row r="1" spans="1:9" ht="30" customHeight="1" x14ac:dyDescent="0.2">
      <c r="A1" s="3" t="s">
        <v>5</v>
      </c>
      <c r="B1" s="4" t="s">
        <v>6</v>
      </c>
      <c r="C1" s="5"/>
      <c r="D1" s="5"/>
      <c r="E1" s="5"/>
      <c r="F1" s="5"/>
      <c r="G1" s="7" t="s">
        <v>7</v>
      </c>
      <c r="H1" s="6"/>
      <c r="I1"/>
    </row>
    <row r="2" spans="1:9" customFormat="1" ht="30" customHeight="1" x14ac:dyDescent="0.2">
      <c r="B2" s="237" t="s">
        <v>15</v>
      </c>
      <c r="C2" s="238"/>
      <c r="D2" s="238"/>
      <c r="E2" s="238"/>
      <c r="F2" s="238"/>
      <c r="G2" s="238"/>
    </row>
    <row r="3" spans="1:9" customFormat="1" ht="15" customHeight="1" x14ac:dyDescent="0.2"/>
    <row r="4" spans="1:9" customFormat="1" ht="50.1" customHeight="1" x14ac:dyDescent="0.2">
      <c r="B4" s="234" t="s">
        <v>61</v>
      </c>
      <c r="C4" s="234"/>
      <c r="D4" s="234"/>
      <c r="E4" s="234"/>
      <c r="F4" s="234"/>
      <c r="G4" s="234"/>
    </row>
    <row r="5" spans="1:9" customFormat="1" ht="15" customHeight="1" x14ac:dyDescent="0.2">
      <c r="B5" s="209" t="s">
        <v>14</v>
      </c>
      <c r="C5" s="209"/>
      <c r="D5" s="209"/>
      <c r="E5" s="209"/>
      <c r="F5" s="209"/>
      <c r="G5" s="209"/>
    </row>
    <row r="6" spans="1:9" customFormat="1" ht="15" customHeight="1" x14ac:dyDescent="0.2">
      <c r="B6" s="209" t="s">
        <v>59</v>
      </c>
      <c r="C6" s="209"/>
      <c r="D6" s="209"/>
      <c r="E6" s="209"/>
      <c r="F6" s="209"/>
      <c r="G6" s="209"/>
    </row>
    <row r="7" spans="1:9" customFormat="1" ht="15" customHeight="1" x14ac:dyDescent="0.2">
      <c r="B7" s="209" t="s">
        <v>60</v>
      </c>
      <c r="C7" s="209"/>
      <c r="D7" s="209"/>
      <c r="E7" s="209"/>
      <c r="F7" s="209"/>
      <c r="G7" s="209"/>
      <c r="H7" s="77"/>
    </row>
    <row r="8" spans="1:9" customFormat="1" ht="30" customHeight="1" x14ac:dyDescent="0.2">
      <c r="B8" s="24"/>
    </row>
    <row r="9" spans="1:9" customFormat="1" ht="15" customHeight="1" x14ac:dyDescent="0.2">
      <c r="A9" s="12" t="s">
        <v>10</v>
      </c>
      <c r="B9" s="208" t="s">
        <v>63</v>
      </c>
      <c r="C9" s="239"/>
      <c r="D9" s="239"/>
      <c r="E9" s="239"/>
      <c r="F9" s="239"/>
      <c r="G9" s="239"/>
    </row>
    <row r="10" spans="1:9" customFormat="1" ht="15" customHeight="1" x14ac:dyDescent="0.2">
      <c r="A10" s="10" t="s">
        <v>11</v>
      </c>
      <c r="B10" s="207" t="s">
        <v>29</v>
      </c>
      <c r="C10" s="236"/>
      <c r="D10" s="236"/>
      <c r="E10" s="76"/>
      <c r="F10" s="76"/>
      <c r="G10" s="76"/>
    </row>
    <row r="11" spans="1:9" customFormat="1" ht="15" customHeight="1" x14ac:dyDescent="0.2"/>
    <row r="12" spans="1:9" customFormat="1" ht="45" customHeight="1" x14ac:dyDescent="0.2"/>
    <row r="13" spans="1:9" customFormat="1" ht="15" customHeight="1" x14ac:dyDescent="0.2"/>
    <row r="14" spans="1:9" customFormat="1" ht="15" customHeight="1" x14ac:dyDescent="0.2"/>
    <row r="15" spans="1:9" customFormat="1" ht="15" customHeight="1" x14ac:dyDescent="0.2"/>
    <row r="16" spans="1:9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>
      <c r="A99" s="2"/>
    </row>
    <row r="100" spans="1:1" customFormat="1" ht="15" customHeight="1" x14ac:dyDescent="0.2">
      <c r="A100" s="2"/>
    </row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</sheetData>
  <mergeCells count="7">
    <mergeCell ref="B10:D10"/>
    <mergeCell ref="B7:G7"/>
    <mergeCell ref="B2:G2"/>
    <mergeCell ref="B5:G5"/>
    <mergeCell ref="B6:G6"/>
    <mergeCell ref="B9:G9"/>
    <mergeCell ref="B4:G4"/>
  </mergeCells>
  <hyperlinks>
    <hyperlink ref="G1" location="Indice!A1" display="[índice Ç]"/>
    <hyperlink ref="B10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workbookViewId="0">
      <selection activeCell="K1" sqref="K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11" width="14.83203125" style="2" customWidth="1"/>
    <col min="12" max="16384" width="12.83203125" style="2"/>
  </cols>
  <sheetData>
    <row r="1" spans="1:14" ht="30" customHeight="1" x14ac:dyDescent="0.2">
      <c r="A1" s="3" t="s">
        <v>5</v>
      </c>
      <c r="B1" s="4" t="s">
        <v>6</v>
      </c>
      <c r="C1" s="4"/>
      <c r="D1" s="5"/>
      <c r="E1" s="5"/>
      <c r="F1" s="5"/>
      <c r="G1" s="5"/>
      <c r="H1" s="6"/>
      <c r="I1" s="6"/>
      <c r="J1" s="6"/>
      <c r="K1" s="7" t="s">
        <v>7</v>
      </c>
      <c r="L1" s="6"/>
    </row>
    <row r="2" spans="1:14" ht="30" customHeight="1" thickBot="1" x14ac:dyDescent="0.25">
      <c r="B2" s="210" t="s">
        <v>56</v>
      </c>
      <c r="C2" s="210"/>
      <c r="D2" s="210"/>
      <c r="E2" s="210"/>
      <c r="F2" s="210"/>
      <c r="G2" s="210"/>
      <c r="H2" s="210"/>
      <c r="I2" s="210"/>
      <c r="J2" s="210"/>
      <c r="K2" s="210"/>
      <c r="L2" s="25"/>
      <c r="M2" s="25"/>
      <c r="N2" s="8"/>
    </row>
    <row r="3" spans="1:14" customFormat="1" ht="45" customHeight="1" x14ac:dyDescent="0.2">
      <c r="B3" s="211" t="s">
        <v>2</v>
      </c>
      <c r="C3" s="213" t="s">
        <v>35</v>
      </c>
      <c r="D3" s="214"/>
      <c r="E3" s="218" t="s">
        <v>36</v>
      </c>
      <c r="F3" s="219"/>
      <c r="G3" s="220"/>
      <c r="H3" s="215" t="s">
        <v>37</v>
      </c>
      <c r="I3" s="216"/>
      <c r="J3" s="217"/>
      <c r="K3" s="217"/>
    </row>
    <row r="4" spans="1:14" customFormat="1" ht="45" customHeight="1" x14ac:dyDescent="0.2">
      <c r="B4" s="212"/>
      <c r="C4" s="28" t="s">
        <v>8</v>
      </c>
      <c r="D4" s="29" t="s">
        <v>16</v>
      </c>
      <c r="E4" s="128" t="s">
        <v>8</v>
      </c>
      <c r="F4" s="137" t="s">
        <v>40</v>
      </c>
      <c r="G4" s="129" t="s">
        <v>16</v>
      </c>
      <c r="H4" s="28" t="s">
        <v>8</v>
      </c>
      <c r="I4" s="137" t="s">
        <v>38</v>
      </c>
      <c r="J4" s="30" t="s">
        <v>39</v>
      </c>
      <c r="K4" s="31" t="s">
        <v>16</v>
      </c>
    </row>
    <row r="5" spans="1:14" customFormat="1" ht="15" customHeight="1" x14ac:dyDescent="0.2">
      <c r="B5" s="39">
        <v>1977</v>
      </c>
      <c r="C5" s="89">
        <v>744744</v>
      </c>
      <c r="D5" s="40" t="s">
        <v>17</v>
      </c>
      <c r="E5" s="89">
        <v>124727</v>
      </c>
      <c r="F5" s="166">
        <f>E5/C5*100</f>
        <v>16.747634086343762</v>
      </c>
      <c r="G5" s="41" t="s">
        <v>17</v>
      </c>
      <c r="H5" s="83">
        <v>21127</v>
      </c>
      <c r="I5" s="136">
        <f>H5/C5*100</f>
        <v>2.836813723910498</v>
      </c>
      <c r="J5" s="41">
        <f>H5/E5*100</f>
        <v>16.938593889053692</v>
      </c>
      <c r="K5" s="41" t="s">
        <v>17</v>
      </c>
    </row>
    <row r="6" spans="1:14" customFormat="1" ht="15" customHeight="1" x14ac:dyDescent="0.2">
      <c r="B6" s="36">
        <v>1978</v>
      </c>
      <c r="C6" s="88">
        <v>737062</v>
      </c>
      <c r="D6" s="37">
        <f t="shared" ref="D6:D7" si="0">(C6/C5*100)-100</f>
        <v>-1.0314953863340861</v>
      </c>
      <c r="E6" s="88">
        <v>125037</v>
      </c>
      <c r="F6" s="167">
        <f t="shared" ref="F6:F46" si="1">E6/C6*100</f>
        <v>16.964244527597408</v>
      </c>
      <c r="G6" s="38">
        <f>(E6/E5*100)-100</f>
        <v>0.24854281751345297</v>
      </c>
      <c r="H6" s="82">
        <v>19050</v>
      </c>
      <c r="I6" s="135">
        <f t="shared" ref="I6:I46" si="2">H6/C6*100</f>
        <v>2.5845858286005789</v>
      </c>
      <c r="J6" s="38">
        <f t="shared" ref="J6:J46" si="3">H6/E6*100</f>
        <v>15.235490294872717</v>
      </c>
      <c r="K6" s="38">
        <f>(H6/H5*100)-100</f>
        <v>-9.8310219150849605</v>
      </c>
    </row>
    <row r="7" spans="1:14" customFormat="1" ht="15" customHeight="1" x14ac:dyDescent="0.2">
      <c r="B7" s="39">
        <v>1979</v>
      </c>
      <c r="C7" s="89">
        <v>757354</v>
      </c>
      <c r="D7" s="40">
        <f t="shared" si="0"/>
        <v>2.7530926841975258</v>
      </c>
      <c r="E7" s="89">
        <v>128198</v>
      </c>
      <c r="F7" s="166">
        <f t="shared" si="1"/>
        <v>16.927090898047677</v>
      </c>
      <c r="G7" s="41">
        <f t="shared" ref="G7:G46" si="4">(E7/E6*100)-100</f>
        <v>2.5280516966977871</v>
      </c>
      <c r="H7" s="83">
        <v>18412</v>
      </c>
      <c r="I7" s="136">
        <f t="shared" si="2"/>
        <v>2.431095630312905</v>
      </c>
      <c r="J7" s="41">
        <f t="shared" si="3"/>
        <v>14.362158536014602</v>
      </c>
      <c r="K7" s="41">
        <f t="shared" ref="K7" si="5">(H7/H6*100)-100</f>
        <v>-3.3490813648294022</v>
      </c>
    </row>
    <row r="8" spans="1:14" customFormat="1" ht="15" customHeight="1" x14ac:dyDescent="0.2">
      <c r="B8" s="36">
        <v>1980</v>
      </c>
      <c r="C8" s="88">
        <v>800376</v>
      </c>
      <c r="D8" s="37">
        <f>(C8/C7*100)-100</f>
        <v>5.6805668155182332</v>
      </c>
      <c r="E8" s="88">
        <v>135339</v>
      </c>
      <c r="F8" s="167">
        <f t="shared" si="1"/>
        <v>16.909427569042553</v>
      </c>
      <c r="G8" s="38">
        <f t="shared" si="4"/>
        <v>5.5702897081077793</v>
      </c>
      <c r="H8" s="82">
        <v>18612</v>
      </c>
      <c r="I8" s="135">
        <f t="shared" si="2"/>
        <v>2.3254070586824191</v>
      </c>
      <c r="J8" s="38">
        <f t="shared" si="3"/>
        <v>13.752133531354598</v>
      </c>
      <c r="K8" s="38">
        <f>(H8/H7*100)-100</f>
        <v>1.0862480990658412</v>
      </c>
    </row>
    <row r="9" spans="1:14" customFormat="1" ht="15" customHeight="1" x14ac:dyDescent="0.2">
      <c r="B9" s="42">
        <v>1981</v>
      </c>
      <c r="C9" s="90">
        <v>805483</v>
      </c>
      <c r="D9" s="43">
        <f>(C9/C8*100)-100</f>
        <v>0.63807510470080331</v>
      </c>
      <c r="E9" s="90">
        <v>139487</v>
      </c>
      <c r="F9" s="168">
        <f t="shared" si="1"/>
        <v>17.317187327355139</v>
      </c>
      <c r="G9" s="43">
        <f t="shared" si="4"/>
        <v>3.0648962974456566</v>
      </c>
      <c r="H9" s="84">
        <v>18588</v>
      </c>
      <c r="I9" s="134">
        <f t="shared" si="2"/>
        <v>2.3076837127537142</v>
      </c>
      <c r="J9" s="43">
        <f t="shared" si="3"/>
        <v>13.325973029744709</v>
      </c>
      <c r="K9" s="43">
        <f>(H9/H8*100)-100</f>
        <v>-0.12894906511927218</v>
      </c>
    </row>
    <row r="10" spans="1:14" customFormat="1" ht="15" customHeight="1" x14ac:dyDescent="0.2">
      <c r="B10" s="32">
        <v>1982</v>
      </c>
      <c r="C10" s="86">
        <v>797223</v>
      </c>
      <c r="D10" s="33">
        <f>(C10/C9*100)-100</f>
        <v>-1.0254716735176288</v>
      </c>
      <c r="E10" s="86">
        <v>139949</v>
      </c>
      <c r="F10" s="169">
        <f t="shared" si="1"/>
        <v>17.554561270811302</v>
      </c>
      <c r="G10" s="33">
        <f t="shared" si="4"/>
        <v>0.33121366148816378</v>
      </c>
      <c r="H10" s="80">
        <v>17446</v>
      </c>
      <c r="I10" s="133">
        <f t="shared" si="2"/>
        <v>2.1883462970837519</v>
      </c>
      <c r="J10" s="33">
        <f t="shared" si="3"/>
        <v>12.465969746121802</v>
      </c>
      <c r="K10" s="33">
        <f>(H10/H9*100)-100</f>
        <v>-6.1437486550462665</v>
      </c>
    </row>
    <row r="11" spans="1:14" customFormat="1" ht="15" customHeight="1" x14ac:dyDescent="0.2">
      <c r="B11" s="34">
        <v>1983</v>
      </c>
      <c r="C11" s="87">
        <v>748525</v>
      </c>
      <c r="D11" s="35">
        <f>(C11/C10*100)-100</f>
        <v>-6.1084539708462984</v>
      </c>
      <c r="E11" s="87">
        <v>134798</v>
      </c>
      <c r="F11" s="170">
        <f t="shared" si="1"/>
        <v>18.008483350589493</v>
      </c>
      <c r="G11" s="35">
        <f t="shared" si="4"/>
        <v>-3.680626513944361</v>
      </c>
      <c r="H11" s="81">
        <v>15921</v>
      </c>
      <c r="I11" s="132">
        <f t="shared" si="2"/>
        <v>2.1269830666978389</v>
      </c>
      <c r="J11" s="35">
        <f t="shared" si="3"/>
        <v>11.811006098013324</v>
      </c>
      <c r="K11" s="44">
        <f>(H11/H10*100)-100</f>
        <v>-8.7412587412587328</v>
      </c>
    </row>
    <row r="12" spans="1:14" customFormat="1" ht="15" customHeight="1" x14ac:dyDescent="0.2">
      <c r="B12" s="36">
        <v>1984</v>
      </c>
      <c r="C12" s="88">
        <v>759939</v>
      </c>
      <c r="D12" s="37">
        <f t="shared" ref="D12:D24" si="6">(C12/C11*100)-100</f>
        <v>1.5248655689522792</v>
      </c>
      <c r="E12" s="88">
        <v>134648</v>
      </c>
      <c r="F12" s="167">
        <f t="shared" si="1"/>
        <v>17.718264229102598</v>
      </c>
      <c r="G12" s="38">
        <f t="shared" si="4"/>
        <v>-0.1112776153948829</v>
      </c>
      <c r="H12" s="82">
        <v>15175</v>
      </c>
      <c r="I12" s="135">
        <f t="shared" si="2"/>
        <v>1.9968708014722236</v>
      </c>
      <c r="J12" s="38">
        <f t="shared" si="3"/>
        <v>11.270126552195354</v>
      </c>
      <c r="K12" s="38">
        <f t="shared" ref="K12:K24" si="7">(H12/H11*100)-100</f>
        <v>-4.6856353244142923</v>
      </c>
    </row>
    <row r="13" spans="1:14" customFormat="1" ht="15" customHeight="1" x14ac:dyDescent="0.2">
      <c r="B13" s="39">
        <v>1985</v>
      </c>
      <c r="C13" s="89">
        <v>768431</v>
      </c>
      <c r="D13" s="40">
        <f t="shared" si="6"/>
        <v>1.11745811176948</v>
      </c>
      <c r="E13" s="89">
        <v>132603</v>
      </c>
      <c r="F13" s="166">
        <f t="shared" si="1"/>
        <v>17.256331407764652</v>
      </c>
      <c r="G13" s="41">
        <f t="shared" si="4"/>
        <v>-1.5187748796862905</v>
      </c>
      <c r="H13" s="83">
        <v>14587</v>
      </c>
      <c r="I13" s="136">
        <f t="shared" si="2"/>
        <v>1.8982836455062329</v>
      </c>
      <c r="J13" s="41">
        <f t="shared" si="3"/>
        <v>11.000505267603296</v>
      </c>
      <c r="K13" s="41">
        <f t="shared" si="7"/>
        <v>-3.8747940691927596</v>
      </c>
    </row>
    <row r="14" spans="1:14" customFormat="1" ht="15" customHeight="1" x14ac:dyDescent="0.2">
      <c r="B14" s="36">
        <v>1986</v>
      </c>
      <c r="C14" s="88">
        <v>778468</v>
      </c>
      <c r="D14" s="37">
        <f t="shared" si="6"/>
        <v>1.3061680228934023</v>
      </c>
      <c r="E14" s="88">
        <v>130339</v>
      </c>
      <c r="F14" s="167">
        <f t="shared" si="1"/>
        <v>16.743013200285688</v>
      </c>
      <c r="G14" s="38">
        <f t="shared" si="4"/>
        <v>-1.7073520206933495</v>
      </c>
      <c r="H14" s="82">
        <v>14450</v>
      </c>
      <c r="I14" s="135">
        <f t="shared" si="2"/>
        <v>1.8562098891669279</v>
      </c>
      <c r="J14" s="38">
        <f t="shared" si="3"/>
        <v>11.086474501108649</v>
      </c>
      <c r="K14" s="38">
        <f t="shared" si="7"/>
        <v>-0.9391924316172009</v>
      </c>
    </row>
    <row r="15" spans="1:14" customFormat="1" ht="15" customHeight="1" x14ac:dyDescent="0.2">
      <c r="B15" s="39">
        <v>1987</v>
      </c>
      <c r="C15" s="89">
        <v>767828</v>
      </c>
      <c r="D15" s="40">
        <f t="shared" si="6"/>
        <v>-1.3667870740993919</v>
      </c>
      <c r="E15" s="89">
        <v>124368</v>
      </c>
      <c r="F15" s="166">
        <f t="shared" si="1"/>
        <v>16.19737753767771</v>
      </c>
      <c r="G15" s="41">
        <f t="shared" si="4"/>
        <v>-4.5811307436761126</v>
      </c>
      <c r="H15" s="83">
        <v>14163</v>
      </c>
      <c r="I15" s="136">
        <f t="shared" si="2"/>
        <v>1.8445537281787068</v>
      </c>
      <c r="J15" s="41">
        <f t="shared" si="3"/>
        <v>11.387977614820532</v>
      </c>
      <c r="K15" s="41">
        <f t="shared" si="7"/>
        <v>-1.9861591695501772</v>
      </c>
    </row>
    <row r="16" spans="1:14" customFormat="1" ht="15" customHeight="1" x14ac:dyDescent="0.2">
      <c r="B16" s="36">
        <v>1988</v>
      </c>
      <c r="C16" s="88">
        <v>771268</v>
      </c>
      <c r="D16" s="37">
        <f t="shared" si="6"/>
        <v>0.4480170038081468</v>
      </c>
      <c r="E16" s="88">
        <v>125034</v>
      </c>
      <c r="F16" s="167">
        <f t="shared" si="1"/>
        <v>16.211485501797039</v>
      </c>
      <c r="G16" s="38">
        <f t="shared" si="4"/>
        <v>0.53550752605171681</v>
      </c>
      <c r="H16" s="82">
        <v>14181</v>
      </c>
      <c r="I16" s="135">
        <f t="shared" si="2"/>
        <v>1.8386604915541678</v>
      </c>
      <c r="J16" s="38">
        <f t="shared" si="3"/>
        <v>11.341715053505446</v>
      </c>
      <c r="K16" s="38">
        <f t="shared" si="7"/>
        <v>0.12709171785638773</v>
      </c>
    </row>
    <row r="17" spans="2:11" customFormat="1" ht="15" customHeight="1" x14ac:dyDescent="0.2">
      <c r="B17" s="39">
        <v>1989</v>
      </c>
      <c r="C17" s="89">
        <v>765473</v>
      </c>
      <c r="D17" s="40">
        <f t="shared" si="6"/>
        <v>-0.75136009791667391</v>
      </c>
      <c r="E17" s="89">
        <v>123125</v>
      </c>
      <c r="F17" s="166">
        <f t="shared" si="1"/>
        <v>16.084825983411562</v>
      </c>
      <c r="G17" s="41">
        <f t="shared" si="4"/>
        <v>-1.5267847145576354</v>
      </c>
      <c r="H17" s="83">
        <v>14118</v>
      </c>
      <c r="I17" s="136">
        <f t="shared" si="2"/>
        <v>1.8443498333710007</v>
      </c>
      <c r="J17" s="41">
        <f t="shared" si="3"/>
        <v>11.466395939086295</v>
      </c>
      <c r="K17" s="41">
        <f t="shared" si="7"/>
        <v>-0.44425639940766359</v>
      </c>
    </row>
    <row r="18" spans="2:11" customFormat="1" ht="15" customHeight="1" x14ac:dyDescent="0.2">
      <c r="B18" s="36">
        <v>1990</v>
      </c>
      <c r="C18" s="88">
        <v>762407</v>
      </c>
      <c r="D18" s="37">
        <f t="shared" si="6"/>
        <v>-0.40053666164580193</v>
      </c>
      <c r="E18" s="88">
        <v>123610</v>
      </c>
      <c r="F18" s="167">
        <f t="shared" si="1"/>
        <v>16.213125010657038</v>
      </c>
      <c r="G18" s="38">
        <f t="shared" si="4"/>
        <v>0.39390862944162564</v>
      </c>
      <c r="H18" s="82">
        <v>13704</v>
      </c>
      <c r="I18" s="135">
        <f t="shared" si="2"/>
        <v>1.7974651334523424</v>
      </c>
      <c r="J18" s="38">
        <f t="shared" si="3"/>
        <v>11.086481676239785</v>
      </c>
      <c r="K18" s="38">
        <f t="shared" si="7"/>
        <v>-2.9324266893327717</v>
      </c>
    </row>
    <row r="19" spans="2:11" customFormat="1" ht="15" customHeight="1" x14ac:dyDescent="0.2">
      <c r="B19" s="39">
        <v>1991</v>
      </c>
      <c r="C19" s="89">
        <v>759056</v>
      </c>
      <c r="D19" s="40">
        <f t="shared" si="6"/>
        <v>-0.43952901796546939</v>
      </c>
      <c r="E19" s="89">
        <v>121389</v>
      </c>
      <c r="F19" s="166">
        <f t="shared" si="1"/>
        <v>15.992100714571784</v>
      </c>
      <c r="G19" s="41">
        <f t="shared" si="4"/>
        <v>-1.796780195777032</v>
      </c>
      <c r="H19" s="83">
        <v>13108</v>
      </c>
      <c r="I19" s="136">
        <f t="shared" si="2"/>
        <v>1.7268818110916719</v>
      </c>
      <c r="J19" s="41">
        <f t="shared" si="3"/>
        <v>10.798342518679616</v>
      </c>
      <c r="K19" s="41">
        <f t="shared" si="7"/>
        <v>-4.3490951546993557</v>
      </c>
    </row>
    <row r="20" spans="2:11" customFormat="1" ht="15" customHeight="1" x14ac:dyDescent="0.2">
      <c r="B20" s="36">
        <v>1992</v>
      </c>
      <c r="C20" s="88">
        <v>743658</v>
      </c>
      <c r="D20" s="37">
        <f t="shared" si="6"/>
        <v>-2.0285723319491638</v>
      </c>
      <c r="E20" s="88">
        <v>119550</v>
      </c>
      <c r="F20" s="167">
        <f t="shared" si="1"/>
        <v>16.075938132851391</v>
      </c>
      <c r="G20" s="38">
        <f t="shared" si="4"/>
        <v>-1.5149642883622079</v>
      </c>
      <c r="H20" s="82">
        <v>12538</v>
      </c>
      <c r="I20" s="135">
        <f t="shared" si="2"/>
        <v>1.6859900653257276</v>
      </c>
      <c r="J20" s="38">
        <f t="shared" si="3"/>
        <v>10.487662066081139</v>
      </c>
      <c r="K20" s="38">
        <f t="shared" si="7"/>
        <v>-4.3484894720781142</v>
      </c>
    </row>
    <row r="21" spans="2:11" customFormat="1" ht="15" customHeight="1" x14ac:dyDescent="0.2">
      <c r="B21" s="39">
        <v>1993</v>
      </c>
      <c r="C21" s="89">
        <v>711610</v>
      </c>
      <c r="D21" s="40">
        <f t="shared" si="6"/>
        <v>-4.3095078651745808</v>
      </c>
      <c r="E21" s="89">
        <v>115205</v>
      </c>
      <c r="F21" s="166">
        <f t="shared" si="1"/>
        <v>16.189345287446777</v>
      </c>
      <c r="G21" s="41">
        <f t="shared" si="4"/>
        <v>-3.6344625679631974</v>
      </c>
      <c r="H21" s="83">
        <v>11530</v>
      </c>
      <c r="I21" s="136">
        <f t="shared" si="2"/>
        <v>1.6202695296580991</v>
      </c>
      <c r="J21" s="41">
        <f t="shared" si="3"/>
        <v>10.008246169871098</v>
      </c>
      <c r="K21" s="41">
        <f t="shared" si="7"/>
        <v>-8.0395597383952691</v>
      </c>
    </row>
    <row r="22" spans="2:11" customFormat="1" ht="15" customHeight="1" x14ac:dyDescent="0.2">
      <c r="B22" s="36">
        <v>1994</v>
      </c>
      <c r="C22" s="88">
        <v>710993</v>
      </c>
      <c r="D22" s="37">
        <f t="shared" si="6"/>
        <v>-8.6704796166429787E-2</v>
      </c>
      <c r="E22" s="88">
        <v>112675</v>
      </c>
      <c r="F22" s="167">
        <f t="shared" si="1"/>
        <v>15.84755405468127</v>
      </c>
      <c r="G22" s="38">
        <f t="shared" si="4"/>
        <v>-2.1960852393559236</v>
      </c>
      <c r="H22" s="82">
        <v>11514</v>
      </c>
      <c r="I22" s="135">
        <f t="shared" si="2"/>
        <v>1.6194252264086988</v>
      </c>
      <c r="J22" s="38">
        <f t="shared" si="3"/>
        <v>10.218770800976259</v>
      </c>
      <c r="K22" s="38">
        <f t="shared" si="7"/>
        <v>-0.13876843018213947</v>
      </c>
    </row>
    <row r="23" spans="2:11" customFormat="1" ht="15" customHeight="1" x14ac:dyDescent="0.2">
      <c r="B23" s="39">
        <v>1995</v>
      </c>
      <c r="C23" s="89">
        <v>729609</v>
      </c>
      <c r="D23" s="40">
        <f t="shared" si="6"/>
        <v>2.6183098849074611</v>
      </c>
      <c r="E23" s="89">
        <v>111068</v>
      </c>
      <c r="F23" s="166">
        <f t="shared" si="1"/>
        <v>15.222948181834381</v>
      </c>
      <c r="G23" s="41">
        <f t="shared" si="4"/>
        <v>-1.4262258708675404</v>
      </c>
      <c r="H23" s="83">
        <v>11177</v>
      </c>
      <c r="I23" s="136">
        <f t="shared" si="2"/>
        <v>1.5319164100223543</v>
      </c>
      <c r="J23" s="41">
        <f t="shared" si="3"/>
        <v>10.063204523355061</v>
      </c>
      <c r="K23" s="41">
        <f t="shared" si="7"/>
        <v>-2.9268716345318637</v>
      </c>
    </row>
    <row r="24" spans="2:11" customFormat="1" ht="15" customHeight="1" x14ac:dyDescent="0.2">
      <c r="B24" s="36">
        <v>1996</v>
      </c>
      <c r="C24" s="88">
        <v>734338</v>
      </c>
      <c r="D24" s="37">
        <f t="shared" si="6"/>
        <v>0.64815538185520438</v>
      </c>
      <c r="E24" s="88">
        <v>106984</v>
      </c>
      <c r="F24" s="167">
        <f t="shared" si="1"/>
        <v>14.568768060484407</v>
      </c>
      <c r="G24" s="38">
        <f t="shared" si="4"/>
        <v>-3.6770266863542957</v>
      </c>
      <c r="H24" s="82">
        <v>10485</v>
      </c>
      <c r="I24" s="135">
        <f t="shared" si="2"/>
        <v>1.4278166185053749</v>
      </c>
      <c r="J24" s="38">
        <f t="shared" si="3"/>
        <v>9.8005309205114788</v>
      </c>
      <c r="K24" s="38">
        <f t="shared" si="7"/>
        <v>-6.1912856759416712</v>
      </c>
    </row>
    <row r="25" spans="2:11" customFormat="1" ht="15" customHeight="1" x14ac:dyDescent="0.2">
      <c r="B25" s="42">
        <v>1997</v>
      </c>
      <c r="C25" s="90">
        <v>726768</v>
      </c>
      <c r="D25" s="45">
        <f>(C25/C24*100)-100</f>
        <v>-1.0308604484583412</v>
      </c>
      <c r="E25" s="90">
        <v>104905</v>
      </c>
      <c r="F25" s="168">
        <f t="shared" si="1"/>
        <v>14.434455011778175</v>
      </c>
      <c r="G25" s="43">
        <f t="shared" si="4"/>
        <v>-1.9432812383160041</v>
      </c>
      <c r="H25" s="84">
        <v>9696</v>
      </c>
      <c r="I25" s="134">
        <f t="shared" si="2"/>
        <v>1.334125883363054</v>
      </c>
      <c r="J25" s="43">
        <f t="shared" si="3"/>
        <v>9.2426481101949385</v>
      </c>
      <c r="K25" s="43">
        <f>(H25/H24*100)-100</f>
        <v>-7.5250357653791156</v>
      </c>
    </row>
    <row r="26" spans="2:11" customFormat="1" ht="15" customHeight="1" x14ac:dyDescent="0.2">
      <c r="B26" s="32">
        <v>1998</v>
      </c>
      <c r="C26" s="86">
        <v>738080</v>
      </c>
      <c r="D26" s="33">
        <f>(C26/C25*100)-100</f>
        <v>1.5564801972568887</v>
      </c>
      <c r="E26" s="86">
        <v>113548</v>
      </c>
      <c r="F26" s="169">
        <f t="shared" si="1"/>
        <v>15.384240190765228</v>
      </c>
      <c r="G26" s="33">
        <f t="shared" si="4"/>
        <v>8.2388827987226421</v>
      </c>
      <c r="H26" s="80">
        <v>9292</v>
      </c>
      <c r="I26" s="133">
        <f t="shared" si="2"/>
        <v>1.2589421200953828</v>
      </c>
      <c r="J26" s="33">
        <f t="shared" si="3"/>
        <v>8.1833233522387019</v>
      </c>
      <c r="K26" s="33">
        <f>(H26/H25*100)-100</f>
        <v>-4.1666666666666572</v>
      </c>
    </row>
    <row r="27" spans="2:11" customFormat="1" ht="15" customHeight="1" x14ac:dyDescent="0.2">
      <c r="B27" s="34">
        <v>1999</v>
      </c>
      <c r="C27" s="87">
        <v>744791</v>
      </c>
      <c r="D27" s="35">
        <f>(C27/C26*100)-100</f>
        <v>0.90925102969868021</v>
      </c>
      <c r="E27" s="87">
        <v>111589</v>
      </c>
      <c r="F27" s="170">
        <f t="shared" si="1"/>
        <v>14.982592431970849</v>
      </c>
      <c r="G27" s="44">
        <f t="shared" si="4"/>
        <v>-1.7252615633916832</v>
      </c>
      <c r="H27" s="81">
        <v>8437</v>
      </c>
      <c r="I27" s="132">
        <f t="shared" si="2"/>
        <v>1.1328010139757327</v>
      </c>
      <c r="J27" s="44">
        <f t="shared" si="3"/>
        <v>7.5607810805724585</v>
      </c>
      <c r="K27" s="35">
        <f>(H27/H26*100)-100</f>
        <v>-9.2014636246233295</v>
      </c>
    </row>
    <row r="28" spans="2:11" customFormat="1" ht="15" customHeight="1" x14ac:dyDescent="0.2">
      <c r="B28" s="36">
        <v>2000</v>
      </c>
      <c r="C28" s="88">
        <v>774782</v>
      </c>
      <c r="D28" s="38">
        <f>(C28/C27*100)-100</f>
        <v>4.0267672407427142</v>
      </c>
      <c r="E28" s="88">
        <v>114842</v>
      </c>
      <c r="F28" s="167">
        <f t="shared" si="1"/>
        <v>14.822492004202473</v>
      </c>
      <c r="G28" s="38">
        <f t="shared" si="4"/>
        <v>2.9151618887166393</v>
      </c>
      <c r="H28" s="82">
        <v>7930</v>
      </c>
      <c r="I28" s="135">
        <f t="shared" si="2"/>
        <v>1.0235137109535326</v>
      </c>
      <c r="J28" s="38">
        <f t="shared" si="3"/>
        <v>6.9051392347747331</v>
      </c>
      <c r="K28" s="33">
        <f>(H28/H27*100)-100</f>
        <v>-6.0092449922958338</v>
      </c>
    </row>
    <row r="29" spans="2:11" customFormat="1" ht="15" customHeight="1" x14ac:dyDescent="0.2">
      <c r="B29" s="39">
        <v>2001</v>
      </c>
      <c r="C29" s="89">
        <v>770945</v>
      </c>
      <c r="D29" s="40">
        <f t="shared" ref="D29:D41" si="8">(C29/C28*100)-100</f>
        <v>-0.49523607931004676</v>
      </c>
      <c r="E29" s="89">
        <v>116753</v>
      </c>
      <c r="F29" s="166">
        <f t="shared" si="1"/>
        <v>15.144141281154946</v>
      </c>
      <c r="G29" s="41">
        <f t="shared" si="4"/>
        <v>1.6640253565768575</v>
      </c>
      <c r="H29" s="83">
        <v>7035</v>
      </c>
      <c r="I29" s="136">
        <f t="shared" si="2"/>
        <v>0.91251645707540741</v>
      </c>
      <c r="J29" s="41">
        <f t="shared" si="3"/>
        <v>6.0255410995863059</v>
      </c>
      <c r="K29" s="41">
        <f t="shared" ref="K29:K41" si="9">(H29/H28*100)-100</f>
        <v>-11.28625472887768</v>
      </c>
    </row>
    <row r="30" spans="2:11" customFormat="1" ht="15" customHeight="1" x14ac:dyDescent="0.2">
      <c r="B30" s="36">
        <v>2002</v>
      </c>
      <c r="C30" s="88">
        <v>761630</v>
      </c>
      <c r="D30" s="37">
        <f t="shared" si="8"/>
        <v>-1.208257398387687</v>
      </c>
      <c r="E30" s="88">
        <v>121204</v>
      </c>
      <c r="F30" s="167">
        <f t="shared" si="1"/>
        <v>15.913763901106837</v>
      </c>
      <c r="G30" s="38">
        <f t="shared" si="4"/>
        <v>3.8123217390559461</v>
      </c>
      <c r="H30" s="82">
        <v>6168</v>
      </c>
      <c r="I30" s="135">
        <f t="shared" si="2"/>
        <v>0.80984204928902481</v>
      </c>
      <c r="J30" s="38">
        <f t="shared" si="3"/>
        <v>5.0889409590442556</v>
      </c>
      <c r="K30" s="38">
        <f t="shared" si="9"/>
        <v>-12.324093816631134</v>
      </c>
    </row>
    <row r="31" spans="2:11" customFormat="1" ht="15" customHeight="1" x14ac:dyDescent="0.2">
      <c r="B31" s="39">
        <v>2003</v>
      </c>
      <c r="C31" s="89">
        <v>761464</v>
      </c>
      <c r="D31" s="40">
        <f t="shared" si="8"/>
        <v>-2.1795359951681803E-2</v>
      </c>
      <c r="E31" s="89">
        <v>124247</v>
      </c>
      <c r="F31" s="166">
        <f t="shared" si="1"/>
        <v>16.316858052383303</v>
      </c>
      <c r="G31" s="41">
        <f t="shared" si="4"/>
        <v>2.5106432130952925</v>
      </c>
      <c r="H31" s="83">
        <v>5843</v>
      </c>
      <c r="I31" s="136">
        <f t="shared" si="2"/>
        <v>0.76733765483332106</v>
      </c>
      <c r="J31" s="41">
        <f t="shared" si="3"/>
        <v>4.7027292409474679</v>
      </c>
      <c r="K31" s="41">
        <f t="shared" si="9"/>
        <v>-5.2691309987029911</v>
      </c>
    </row>
    <row r="32" spans="2:11" customFormat="1" ht="15" customHeight="1" x14ac:dyDescent="0.2">
      <c r="B32" s="36">
        <v>2004</v>
      </c>
      <c r="C32" s="88">
        <v>767816</v>
      </c>
      <c r="D32" s="37">
        <f t="shared" si="8"/>
        <v>0.83418257461941892</v>
      </c>
      <c r="E32" s="88">
        <v>130074</v>
      </c>
      <c r="F32" s="167">
        <f t="shared" si="1"/>
        <v>16.94077747793742</v>
      </c>
      <c r="G32" s="38">
        <f t="shared" si="4"/>
        <v>4.6898516664386278</v>
      </c>
      <c r="H32" s="82">
        <v>5352</v>
      </c>
      <c r="I32" s="135">
        <f t="shared" si="2"/>
        <v>0.69704199964574842</v>
      </c>
      <c r="J32" s="38">
        <f t="shared" si="3"/>
        <v>4.1145809308547445</v>
      </c>
      <c r="K32" s="38">
        <f t="shared" si="9"/>
        <v>-8.4032175252438748</v>
      </c>
    </row>
    <row r="33" spans="1:11" customFormat="1" ht="15" customHeight="1" x14ac:dyDescent="0.2">
      <c r="B33" s="39">
        <v>2005</v>
      </c>
      <c r="C33" s="89">
        <v>774355</v>
      </c>
      <c r="D33" s="40">
        <f t="shared" si="8"/>
        <v>0.85163632953728552</v>
      </c>
      <c r="E33" s="89">
        <v>133853</v>
      </c>
      <c r="F33" s="166">
        <f t="shared" si="1"/>
        <v>17.285741036088098</v>
      </c>
      <c r="G33" s="41">
        <f t="shared" si="4"/>
        <v>2.9052693082399372</v>
      </c>
      <c r="H33" s="83">
        <v>5045</v>
      </c>
      <c r="I33" s="136">
        <f t="shared" si="2"/>
        <v>0.65150996635909886</v>
      </c>
      <c r="J33" s="41">
        <f t="shared" si="3"/>
        <v>3.7690600883058276</v>
      </c>
      <c r="K33" s="41">
        <f t="shared" si="9"/>
        <v>-5.7361733931240622</v>
      </c>
    </row>
    <row r="34" spans="1:11" customFormat="1" ht="15" customHeight="1" x14ac:dyDescent="0.2">
      <c r="B34" s="36">
        <v>2006</v>
      </c>
      <c r="C34" s="88">
        <v>796896</v>
      </c>
      <c r="D34" s="37">
        <f t="shared" si="8"/>
        <v>2.9109387813083316</v>
      </c>
      <c r="E34" s="88">
        <v>139392</v>
      </c>
      <c r="F34" s="167">
        <f t="shared" si="1"/>
        <v>17.491868449584388</v>
      </c>
      <c r="G34" s="38">
        <f t="shared" si="4"/>
        <v>4.1381216707881094</v>
      </c>
      <c r="H34" s="82">
        <v>4984</v>
      </c>
      <c r="I34" s="135">
        <f t="shared" si="2"/>
        <v>0.62542665542304143</v>
      </c>
      <c r="J34" s="38">
        <f t="shared" si="3"/>
        <v>3.5755280073461888</v>
      </c>
      <c r="K34" s="38">
        <f t="shared" si="9"/>
        <v>-1.2091179385530211</v>
      </c>
    </row>
    <row r="35" spans="1:11" customFormat="1" ht="15" customHeight="1" x14ac:dyDescent="0.2">
      <c r="B35" s="39">
        <v>2007</v>
      </c>
      <c r="C35" s="89">
        <v>785985</v>
      </c>
      <c r="D35" s="40">
        <f t="shared" si="8"/>
        <v>-1.3691874472955021</v>
      </c>
      <c r="E35" s="89">
        <v>139656</v>
      </c>
      <c r="F35" s="166">
        <f t="shared" si="1"/>
        <v>17.768278020572911</v>
      </c>
      <c r="G35" s="41">
        <f t="shared" si="4"/>
        <v>0.18939393939393767</v>
      </c>
      <c r="H35" s="83">
        <v>4659</v>
      </c>
      <c r="I35" s="136">
        <f t="shared" si="2"/>
        <v>0.59275940380541614</v>
      </c>
      <c r="J35" s="41">
        <f t="shared" si="3"/>
        <v>3.3360543048633784</v>
      </c>
      <c r="K35" s="41">
        <f t="shared" si="9"/>
        <v>-6.5208667736757633</v>
      </c>
    </row>
    <row r="36" spans="1:11" customFormat="1" ht="15" customHeight="1" x14ac:dyDescent="0.2">
      <c r="B36" s="36">
        <v>2008</v>
      </c>
      <c r="C36" s="88">
        <v>796044</v>
      </c>
      <c r="D36" s="37">
        <f t="shared" si="8"/>
        <v>1.279795415943056</v>
      </c>
      <c r="E36" s="88">
        <v>142687</v>
      </c>
      <c r="F36" s="167">
        <f t="shared" si="1"/>
        <v>17.924511710407966</v>
      </c>
      <c r="G36" s="38">
        <f t="shared" si="4"/>
        <v>2.1703328177808316</v>
      </c>
      <c r="H36" s="82">
        <v>4721</v>
      </c>
      <c r="I36" s="135">
        <f t="shared" si="2"/>
        <v>0.59305767017903532</v>
      </c>
      <c r="J36" s="38">
        <f t="shared" si="3"/>
        <v>3.3086405909438144</v>
      </c>
      <c r="K36" s="38">
        <f t="shared" si="9"/>
        <v>1.3307576733204485</v>
      </c>
    </row>
    <row r="37" spans="1:11" customFormat="1" ht="15" customHeight="1" x14ac:dyDescent="0.2">
      <c r="B37" s="39">
        <v>2009</v>
      </c>
      <c r="C37" s="89">
        <v>793420</v>
      </c>
      <c r="D37" s="40">
        <f t="shared" si="8"/>
        <v>-0.32963002045113399</v>
      </c>
      <c r="E37" s="89">
        <v>145480</v>
      </c>
      <c r="F37" s="166">
        <f t="shared" si="1"/>
        <v>18.335812054145347</v>
      </c>
      <c r="G37" s="41">
        <f t="shared" si="4"/>
        <v>1.9574313006791186</v>
      </c>
      <c r="H37" s="83">
        <v>4550</v>
      </c>
      <c r="I37" s="136">
        <f t="shared" si="2"/>
        <v>0.57346676413501052</v>
      </c>
      <c r="J37" s="41">
        <f t="shared" si="3"/>
        <v>3.1275776739070662</v>
      </c>
      <c r="K37" s="41">
        <f t="shared" si="9"/>
        <v>-3.6221139589070077</v>
      </c>
    </row>
    <row r="38" spans="1:11" customFormat="1" ht="15" customHeight="1" x14ac:dyDescent="0.2">
      <c r="B38" s="36">
        <v>2010</v>
      </c>
      <c r="C38" s="88">
        <v>802224</v>
      </c>
      <c r="D38" s="37">
        <f t="shared" si="8"/>
        <v>1.1096266794383922</v>
      </c>
      <c r="E38" s="88">
        <v>146597</v>
      </c>
      <c r="F38" s="167">
        <f t="shared" si="1"/>
        <v>18.273823769919623</v>
      </c>
      <c r="G38" s="38">
        <f t="shared" si="4"/>
        <v>0.76780313445145509</v>
      </c>
      <c r="H38" s="82">
        <v>4350</v>
      </c>
      <c r="I38" s="135">
        <f t="shared" si="2"/>
        <v>0.54224256566744444</v>
      </c>
      <c r="J38" s="38">
        <f t="shared" si="3"/>
        <v>2.9673185672285247</v>
      </c>
      <c r="K38" s="38">
        <f t="shared" si="9"/>
        <v>-4.3956043956043942</v>
      </c>
    </row>
    <row r="39" spans="1:11" customFormat="1" ht="15" customHeight="1" x14ac:dyDescent="0.2">
      <c r="B39" s="39">
        <v>2011</v>
      </c>
      <c r="C39" s="89">
        <v>792996</v>
      </c>
      <c r="D39" s="40">
        <f t="shared" si="8"/>
        <v>-1.1503021599952064</v>
      </c>
      <c r="E39" s="89">
        <v>148673</v>
      </c>
      <c r="F39" s="166">
        <f t="shared" si="1"/>
        <v>18.748266069437928</v>
      </c>
      <c r="G39" s="41">
        <f t="shared" si="4"/>
        <v>1.4161272058773307</v>
      </c>
      <c r="H39" s="83">
        <v>4430</v>
      </c>
      <c r="I39" s="136">
        <f t="shared" si="2"/>
        <v>0.55864090108903453</v>
      </c>
      <c r="J39" s="41">
        <f t="shared" si="3"/>
        <v>2.979693690179118</v>
      </c>
      <c r="K39" s="41">
        <f t="shared" si="9"/>
        <v>1.8390804597701305</v>
      </c>
    </row>
    <row r="40" spans="1:11" customFormat="1" ht="15" customHeight="1" x14ac:dyDescent="0.2">
      <c r="B40" s="36">
        <v>2012</v>
      </c>
      <c r="C40" s="88">
        <v>790290</v>
      </c>
      <c r="D40" s="37">
        <f t="shared" si="8"/>
        <v>-0.3412375346155585</v>
      </c>
      <c r="E40" s="88">
        <v>151772</v>
      </c>
      <c r="F40" s="167">
        <f t="shared" si="1"/>
        <v>19.204595781295474</v>
      </c>
      <c r="G40" s="38">
        <f t="shared" si="4"/>
        <v>2.0844403489537484</v>
      </c>
      <c r="H40" s="82">
        <v>4405</v>
      </c>
      <c r="I40" s="135">
        <f t="shared" si="2"/>
        <v>0.55739032507054376</v>
      </c>
      <c r="J40" s="38">
        <f t="shared" si="3"/>
        <v>2.9023798856179006</v>
      </c>
      <c r="K40" s="38">
        <f t="shared" si="9"/>
        <v>-0.56433408577878197</v>
      </c>
    </row>
    <row r="41" spans="1:11" customFormat="1" ht="15" customHeight="1" x14ac:dyDescent="0.2">
      <c r="B41" s="42">
        <v>2013</v>
      </c>
      <c r="C41" s="90">
        <v>781621</v>
      </c>
      <c r="D41" s="45">
        <f t="shared" si="8"/>
        <v>-1.0969390983056826</v>
      </c>
      <c r="E41" s="90">
        <v>157473</v>
      </c>
      <c r="F41" s="168">
        <f t="shared" si="1"/>
        <v>20.14697660375041</v>
      </c>
      <c r="G41" s="43">
        <f t="shared" si="4"/>
        <v>3.7562923332366864</v>
      </c>
      <c r="H41" s="84">
        <v>4593</v>
      </c>
      <c r="I41" s="134">
        <f t="shared" si="2"/>
        <v>0.58762494866437831</v>
      </c>
      <c r="J41" s="43">
        <f t="shared" si="3"/>
        <v>2.9166904802728086</v>
      </c>
      <c r="K41" s="43">
        <f t="shared" si="9"/>
        <v>4.2678774120317797</v>
      </c>
    </row>
    <row r="42" spans="1:11" customFormat="1" ht="15" customHeight="1" x14ac:dyDescent="0.2">
      <c r="B42" s="36">
        <v>2014</v>
      </c>
      <c r="C42" s="88">
        <v>781167</v>
      </c>
      <c r="D42" s="37">
        <f>(C42/C41*100)-100</f>
        <v>-5.8084416872119959E-2</v>
      </c>
      <c r="E42" s="88">
        <v>163428</v>
      </c>
      <c r="F42" s="167">
        <f t="shared" si="1"/>
        <v>20.921006647746257</v>
      </c>
      <c r="G42" s="38">
        <f t="shared" si="4"/>
        <v>3.7816006553504451</v>
      </c>
      <c r="H42" s="82">
        <v>4903</v>
      </c>
      <c r="I42" s="135">
        <f t="shared" si="2"/>
        <v>0.62765068160841408</v>
      </c>
      <c r="J42" s="38">
        <f t="shared" si="3"/>
        <v>3.0000979024402183</v>
      </c>
      <c r="K42" s="38">
        <f>(H42/H41*100)-100</f>
        <v>6.7494012627911957</v>
      </c>
    </row>
    <row r="43" spans="1:11" customFormat="1" ht="15" customHeight="1" x14ac:dyDescent="0.2">
      <c r="B43" s="42">
        <v>2015</v>
      </c>
      <c r="C43" s="90">
        <v>760421</v>
      </c>
      <c r="D43" s="45">
        <f>(C43/C42*100)-100</f>
        <v>-2.6557701490206256</v>
      </c>
      <c r="E43" s="90">
        <v>163598</v>
      </c>
      <c r="F43" s="168">
        <f t="shared" si="1"/>
        <v>21.514134933148874</v>
      </c>
      <c r="G43" s="43">
        <f t="shared" si="4"/>
        <v>0.1040213427319685</v>
      </c>
      <c r="H43" s="84">
        <v>4964</v>
      </c>
      <c r="I43" s="134">
        <f t="shared" si="2"/>
        <v>0.65279627995544576</v>
      </c>
      <c r="J43" s="43">
        <f t="shared" si="3"/>
        <v>3.0342669225785155</v>
      </c>
      <c r="K43" s="43">
        <f>(H43/H42*100)-100</f>
        <v>1.2441362431164578</v>
      </c>
    </row>
    <row r="44" spans="1:11" customFormat="1" ht="15" customHeight="1" x14ac:dyDescent="0.2">
      <c r="B44" s="36">
        <v>2016</v>
      </c>
      <c r="C44" s="88">
        <v>744697</v>
      </c>
      <c r="D44" s="37">
        <f t="shared" ref="D44:D46" si="10">(C44/C43*100)-100</f>
        <v>-2.0678019149918327</v>
      </c>
      <c r="E44" s="88">
        <v>165625</v>
      </c>
      <c r="F44" s="167">
        <f t="shared" si="1"/>
        <v>22.240589125510109</v>
      </c>
      <c r="G44" s="38">
        <f t="shared" si="4"/>
        <v>1.2390127018667698</v>
      </c>
      <c r="H44" s="82">
        <v>4967</v>
      </c>
      <c r="I44" s="135">
        <f t="shared" si="2"/>
        <v>0.66698267886133555</v>
      </c>
      <c r="J44" s="38">
        <f t="shared" si="3"/>
        <v>2.9989433962264149</v>
      </c>
      <c r="K44" s="38">
        <f t="shared" ref="K44:K46" si="11">(H44/H43*100)-100</f>
        <v>6.0435132957280757E-2</v>
      </c>
    </row>
    <row r="45" spans="1:11" customFormat="1" ht="15" customHeight="1" x14ac:dyDescent="0.2">
      <c r="B45" s="42">
        <v>2017</v>
      </c>
      <c r="C45" s="90">
        <v>730242</v>
      </c>
      <c r="D45" s="45">
        <f t="shared" si="10"/>
        <v>-1.9410579067728264</v>
      </c>
      <c r="E45" s="90">
        <v>166457</v>
      </c>
      <c r="F45" s="168">
        <f t="shared" si="1"/>
        <v>22.794772144028965</v>
      </c>
      <c r="G45" s="43">
        <f t="shared" si="4"/>
        <v>0.50233962264150023</v>
      </c>
      <c r="H45" s="84">
        <v>4657</v>
      </c>
      <c r="I45" s="134">
        <f t="shared" si="2"/>
        <v>0.63773379235924532</v>
      </c>
      <c r="J45" s="43">
        <f t="shared" si="3"/>
        <v>2.7977195311702121</v>
      </c>
      <c r="K45" s="43">
        <f t="shared" si="11"/>
        <v>-6.241191866317692</v>
      </c>
    </row>
    <row r="46" spans="1:11" customFormat="1" ht="15" customHeight="1" x14ac:dyDescent="0.2">
      <c r="B46" s="46">
        <v>2018</v>
      </c>
      <c r="C46" s="91">
        <v>719737</v>
      </c>
      <c r="D46" s="47">
        <f t="shared" si="10"/>
        <v>-1.4385642020042724</v>
      </c>
      <c r="E46" s="91">
        <v>167236</v>
      </c>
      <c r="F46" s="171">
        <f t="shared" si="1"/>
        <v>23.235709710630413</v>
      </c>
      <c r="G46" s="48">
        <f t="shared" si="4"/>
        <v>0.46798872982212458</v>
      </c>
      <c r="H46" s="85">
        <v>4545</v>
      </c>
      <c r="I46" s="131">
        <f t="shared" si="2"/>
        <v>0.63148066585433293</v>
      </c>
      <c r="J46" s="48">
        <f t="shared" si="3"/>
        <v>2.7177162811834772</v>
      </c>
      <c r="K46" s="48">
        <f t="shared" si="11"/>
        <v>-2.4049817479063762</v>
      </c>
    </row>
    <row r="47" spans="1:11" customFormat="1" ht="15" customHeight="1" x14ac:dyDescent="0.2"/>
    <row r="48" spans="1:11" customFormat="1" ht="15" customHeight="1" x14ac:dyDescent="0.2">
      <c r="A48" s="9" t="s">
        <v>42</v>
      </c>
      <c r="B48" s="209" t="s">
        <v>41</v>
      </c>
      <c r="C48" s="209"/>
      <c r="D48" s="209"/>
      <c r="E48" s="209"/>
      <c r="F48" s="209"/>
      <c r="G48" s="209"/>
      <c r="H48" s="209"/>
      <c r="I48" s="209"/>
      <c r="J48" s="209"/>
      <c r="K48" s="209"/>
    </row>
    <row r="49" spans="1:11" customFormat="1" ht="15" customHeight="1" x14ac:dyDescent="0.2">
      <c r="A49" s="9" t="s">
        <v>9</v>
      </c>
      <c r="B49" s="209" t="s">
        <v>43</v>
      </c>
      <c r="C49" s="209"/>
      <c r="D49" s="209"/>
      <c r="E49" s="209"/>
      <c r="F49" s="209"/>
      <c r="G49" s="209"/>
      <c r="H49" s="209"/>
      <c r="I49" s="209"/>
      <c r="J49" s="209"/>
      <c r="K49" s="209"/>
    </row>
    <row r="50" spans="1:11" customFormat="1" ht="15" customHeight="1" x14ac:dyDescent="0.2">
      <c r="A50" s="12" t="s">
        <v>10</v>
      </c>
      <c r="B50" s="208" t="s">
        <v>63</v>
      </c>
      <c r="C50" s="208"/>
      <c r="D50" s="208"/>
      <c r="E50" s="174"/>
      <c r="F50" s="174"/>
      <c r="G50" s="19"/>
    </row>
    <row r="51" spans="1:11" customFormat="1" ht="15" customHeight="1" x14ac:dyDescent="0.2">
      <c r="A51" s="10" t="s">
        <v>11</v>
      </c>
      <c r="B51" s="207" t="s">
        <v>62</v>
      </c>
      <c r="C51" s="207"/>
      <c r="D51" s="207"/>
      <c r="E51" s="75"/>
      <c r="F51" s="75"/>
      <c r="G51" s="19"/>
    </row>
    <row r="52" spans="1:11" customFormat="1" ht="15" customHeight="1" x14ac:dyDescent="0.2"/>
    <row r="53" spans="1:11" customFormat="1" ht="15" customHeight="1" x14ac:dyDescent="0.2"/>
    <row r="54" spans="1:11" customFormat="1" ht="15" customHeight="1" x14ac:dyDescent="0.2"/>
    <row r="55" spans="1:11" customFormat="1" ht="15" customHeight="1" x14ac:dyDescent="0.2"/>
    <row r="56" spans="1:11" customFormat="1" ht="15" customHeight="1" x14ac:dyDescent="0.2"/>
    <row r="57" spans="1:11" customFormat="1" ht="15" customHeight="1" x14ac:dyDescent="0.2"/>
    <row r="58" spans="1:11" customFormat="1" ht="15" customHeight="1" x14ac:dyDescent="0.2"/>
    <row r="59" spans="1:11" customFormat="1" ht="15" customHeight="1" x14ac:dyDescent="0.2"/>
    <row r="60" spans="1:11" customFormat="1" ht="30" customHeight="1" x14ac:dyDescent="0.2">
      <c r="A60" s="2"/>
    </row>
    <row r="61" spans="1:11" customFormat="1" ht="15" customHeight="1" x14ac:dyDescent="0.2">
      <c r="A61" s="2"/>
    </row>
    <row r="62" spans="1:11" customFormat="1" ht="15" customHeight="1" x14ac:dyDescent="0.2">
      <c r="A62" s="2"/>
    </row>
    <row r="63" spans="1:11" customFormat="1" ht="15" customHeight="1" x14ac:dyDescent="0.2"/>
    <row r="64" spans="1:11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spans="2:11" customFormat="1" ht="15" customHeight="1" x14ac:dyDescent="0.2"/>
    <row r="82" spans="2:11" customFormat="1" ht="15" customHeight="1" x14ac:dyDescent="0.2"/>
    <row r="83" spans="2:11" customFormat="1" ht="15" customHeight="1" x14ac:dyDescent="0.2"/>
    <row r="84" spans="2:11" customFormat="1" ht="15" customHeight="1" x14ac:dyDescent="0.2"/>
    <row r="85" spans="2:11" customFormat="1" ht="15" customHeight="1" x14ac:dyDescent="0.2"/>
    <row r="86" spans="2:11" customFormat="1" ht="15" customHeight="1" x14ac:dyDescent="0.2"/>
    <row r="87" spans="2:11" customFormat="1" ht="15" customHeight="1" x14ac:dyDescent="0.2"/>
    <row r="88" spans="2:11" customFormat="1" ht="15" customHeight="1" x14ac:dyDescent="0.2">
      <c r="B88" s="1"/>
      <c r="C88" s="1"/>
      <c r="D88" s="2"/>
      <c r="E88" s="2"/>
      <c r="F88" s="2"/>
      <c r="G88" s="2"/>
      <c r="H88" s="2"/>
      <c r="I88" s="2"/>
      <c r="J88" s="2"/>
      <c r="K88" s="2"/>
    </row>
    <row r="89" spans="2:11" customFormat="1" ht="15" customHeight="1" x14ac:dyDescent="0.2">
      <c r="B89" s="1"/>
      <c r="C89" s="1"/>
      <c r="D89" s="2"/>
      <c r="E89" s="2"/>
      <c r="F89" s="2"/>
      <c r="G89" s="2"/>
      <c r="H89" s="2"/>
      <c r="I89" s="2"/>
      <c r="J89" s="2"/>
      <c r="K89" s="2"/>
    </row>
    <row r="90" spans="2:11" customFormat="1" ht="15" customHeight="1" x14ac:dyDescent="0.2">
      <c r="B90" s="1"/>
      <c r="C90" s="1"/>
      <c r="D90" s="2"/>
      <c r="E90" s="2"/>
      <c r="F90" s="2"/>
      <c r="G90" s="2"/>
      <c r="H90" s="2"/>
      <c r="I90" s="2"/>
      <c r="J90" s="2"/>
      <c r="K90" s="2"/>
    </row>
    <row r="91" spans="2:11" customFormat="1" ht="15" customHeight="1" x14ac:dyDescent="0.2">
      <c r="B91" s="1"/>
      <c r="C91" s="1"/>
      <c r="D91" s="2"/>
      <c r="E91" s="2"/>
      <c r="F91" s="2"/>
      <c r="G91" s="2"/>
      <c r="H91" s="2"/>
      <c r="I91" s="2"/>
      <c r="J91" s="2"/>
      <c r="K91" s="2"/>
    </row>
    <row r="92" spans="2:11" customFormat="1" ht="15" customHeight="1" x14ac:dyDescent="0.2">
      <c r="B92" s="1"/>
      <c r="C92" s="1"/>
      <c r="D92" s="2"/>
      <c r="E92" s="2"/>
      <c r="F92" s="2"/>
      <c r="G92" s="2"/>
      <c r="H92" s="2"/>
      <c r="I92" s="2"/>
      <c r="J92" s="2"/>
      <c r="K92" s="2"/>
    </row>
    <row r="93" spans="2:11" customFormat="1" ht="15" customHeight="1" x14ac:dyDescent="0.2">
      <c r="B93" s="1"/>
      <c r="C93" s="1"/>
      <c r="D93" s="2"/>
      <c r="E93" s="2"/>
      <c r="F93" s="2"/>
      <c r="G93" s="2"/>
      <c r="H93" s="2"/>
      <c r="I93" s="2"/>
      <c r="J93" s="2"/>
      <c r="K93" s="2"/>
    </row>
    <row r="94" spans="2:11" customFormat="1" ht="15" customHeight="1" x14ac:dyDescent="0.2">
      <c r="B94" s="1"/>
      <c r="C94" s="1"/>
      <c r="D94" s="2"/>
      <c r="E94" s="2"/>
      <c r="F94" s="2"/>
      <c r="G94" s="2"/>
      <c r="H94" s="2"/>
      <c r="I94" s="2"/>
      <c r="J94" s="2"/>
      <c r="K94" s="2"/>
    </row>
    <row r="95" spans="2:11" customFormat="1" ht="15" customHeight="1" x14ac:dyDescent="0.2">
      <c r="B95" s="1"/>
      <c r="C95" s="1"/>
      <c r="D95" s="2"/>
      <c r="E95" s="2"/>
      <c r="F95" s="2"/>
      <c r="G95" s="2"/>
      <c r="H95" s="2"/>
      <c r="I95" s="2"/>
      <c r="J95" s="2"/>
      <c r="K95" s="2"/>
    </row>
    <row r="96" spans="2:11" customFormat="1" ht="15" customHeight="1" x14ac:dyDescent="0.2">
      <c r="B96" s="1"/>
      <c r="C96" s="1"/>
      <c r="D96" s="2"/>
      <c r="E96" s="2"/>
      <c r="F96" s="2"/>
      <c r="G96" s="2"/>
      <c r="H96" s="2"/>
      <c r="I96" s="2"/>
      <c r="J96" s="2"/>
      <c r="K96" s="2"/>
    </row>
    <row r="97" spans="2:11" customFormat="1" ht="15" customHeight="1" x14ac:dyDescent="0.2">
      <c r="B97" s="1"/>
      <c r="C97" s="1"/>
      <c r="D97" s="2"/>
      <c r="E97" s="2"/>
      <c r="F97" s="2"/>
      <c r="G97" s="2"/>
      <c r="H97" s="2"/>
      <c r="I97" s="2"/>
      <c r="J97" s="2"/>
      <c r="K97" s="2"/>
    </row>
    <row r="98" spans="2:11" customFormat="1" ht="15" customHeight="1" x14ac:dyDescent="0.2">
      <c r="B98" s="1"/>
      <c r="C98" s="1"/>
      <c r="D98" s="2"/>
      <c r="E98" s="2"/>
      <c r="F98" s="2"/>
      <c r="G98" s="2"/>
      <c r="H98" s="2"/>
      <c r="I98" s="2"/>
      <c r="J98" s="2"/>
      <c r="K98" s="2"/>
    </row>
  </sheetData>
  <sortState ref="N5:O46">
    <sortCondition ref="O5"/>
  </sortState>
  <mergeCells count="9">
    <mergeCell ref="B51:D51"/>
    <mergeCell ref="B50:D50"/>
    <mergeCell ref="B49:K49"/>
    <mergeCell ref="B2:K2"/>
    <mergeCell ref="B3:B4"/>
    <mergeCell ref="C3:D3"/>
    <mergeCell ref="H3:K3"/>
    <mergeCell ref="E3:G3"/>
    <mergeCell ref="B48:K48"/>
  </mergeCells>
  <hyperlinks>
    <hyperlink ref="K1" location="Indice!A1" display="[índice Ç]"/>
    <hyperlink ref="B51" r:id="rId1" display="http://observatorioemigracao.pt/np4/6133.html"/>
    <hyperlink ref="B51:D51" r:id="rId2" display="http://observatorioemigracao.pt/np4/7529.html"/>
  </hyperlinks>
  <pageMargins left="0.7" right="0.7" top="0.75" bottom="0.75" header="0.3" footer="0.3"/>
  <pageSetup paperSize="9" orientation="portrait" horizontalDpi="4294967293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1"/>
  <sheetViews>
    <sheetView showGridLines="0" workbookViewId="0">
      <selection activeCell="V1" sqref="V1"/>
    </sheetView>
  </sheetViews>
  <sheetFormatPr defaultRowHeight="15" customHeight="1" x14ac:dyDescent="0.2"/>
  <cols>
    <col min="1" max="1" width="14.83203125" style="2" customWidth="1"/>
    <col min="2" max="2" width="30.83203125" customWidth="1"/>
    <col min="3" max="41" width="10.83203125" customWidth="1"/>
  </cols>
  <sheetData>
    <row r="1" spans="1:44" s="2" customFormat="1" ht="30" customHeight="1" x14ac:dyDescent="0.2">
      <c r="A1" s="3" t="s">
        <v>5</v>
      </c>
      <c r="B1" s="4" t="s">
        <v>6</v>
      </c>
      <c r="C1" s="4"/>
      <c r="D1" s="4"/>
      <c r="E1" s="4"/>
      <c r="F1" s="5"/>
      <c r="G1" s="5"/>
      <c r="H1" s="5"/>
      <c r="I1" s="5"/>
      <c r="K1" s="6"/>
      <c r="L1" s="6"/>
      <c r="M1" s="6"/>
      <c r="N1" s="6"/>
      <c r="V1" s="7" t="s">
        <v>7</v>
      </c>
    </row>
    <row r="2" spans="1:44" s="2" customFormat="1" ht="30" customHeight="1" thickBot="1" x14ac:dyDescent="0.25">
      <c r="B2" s="210" t="s">
        <v>44</v>
      </c>
      <c r="C2" s="210"/>
      <c r="D2" s="210"/>
      <c r="E2" s="210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8"/>
    </row>
    <row r="3" spans="1:44" ht="30" customHeight="1" x14ac:dyDescent="0.2">
      <c r="A3"/>
      <c r="B3" s="67" t="s">
        <v>13</v>
      </c>
      <c r="C3" s="51">
        <v>1977</v>
      </c>
      <c r="D3" s="51">
        <v>1978</v>
      </c>
      <c r="E3" s="51">
        <v>1979</v>
      </c>
      <c r="F3" s="51">
        <v>1980</v>
      </c>
      <c r="G3" s="51">
        <v>1981</v>
      </c>
      <c r="H3" s="51">
        <v>1982</v>
      </c>
      <c r="I3" s="51">
        <v>1983</v>
      </c>
      <c r="J3" s="51">
        <v>1984</v>
      </c>
      <c r="K3" s="51">
        <v>1985</v>
      </c>
      <c r="L3" s="51">
        <v>1986</v>
      </c>
      <c r="M3" s="51">
        <v>1987</v>
      </c>
      <c r="N3" s="51">
        <v>1988</v>
      </c>
      <c r="O3" s="51">
        <v>1989</v>
      </c>
      <c r="P3" s="51">
        <v>1990</v>
      </c>
      <c r="Q3" s="51">
        <v>1991</v>
      </c>
      <c r="R3" s="51">
        <v>1992</v>
      </c>
      <c r="S3" s="51">
        <v>1993</v>
      </c>
      <c r="T3" s="51">
        <v>1994</v>
      </c>
      <c r="U3" s="51">
        <v>1995</v>
      </c>
      <c r="V3" s="51">
        <v>1996</v>
      </c>
      <c r="W3" s="51">
        <v>1997</v>
      </c>
      <c r="X3" s="51">
        <v>1998</v>
      </c>
      <c r="Y3" s="51">
        <v>1999</v>
      </c>
      <c r="Z3" s="51">
        <v>2000</v>
      </c>
      <c r="AA3" s="51">
        <v>2001</v>
      </c>
      <c r="AB3" s="51">
        <v>2002</v>
      </c>
      <c r="AC3" s="51">
        <v>2003</v>
      </c>
      <c r="AD3" s="51">
        <v>2004</v>
      </c>
      <c r="AE3" s="51">
        <v>2005</v>
      </c>
      <c r="AF3" s="51">
        <v>2006</v>
      </c>
      <c r="AG3" s="51">
        <v>2007</v>
      </c>
      <c r="AH3" s="51">
        <v>2008</v>
      </c>
      <c r="AI3" s="51">
        <v>2009</v>
      </c>
      <c r="AJ3" s="51">
        <v>2010</v>
      </c>
      <c r="AK3" s="51">
        <v>2011</v>
      </c>
      <c r="AL3" s="51">
        <v>2012</v>
      </c>
      <c r="AM3" s="51">
        <v>2013</v>
      </c>
      <c r="AN3" s="51">
        <v>2014</v>
      </c>
      <c r="AO3" s="51">
        <v>2015</v>
      </c>
      <c r="AP3" s="51">
        <v>2016</v>
      </c>
      <c r="AQ3" s="51">
        <v>2017</v>
      </c>
      <c r="AR3" s="51">
        <v>2018</v>
      </c>
    </row>
    <row r="4" spans="1:44" ht="15" customHeight="1" x14ac:dyDescent="0.2">
      <c r="A4"/>
      <c r="B4" s="130" t="s">
        <v>3</v>
      </c>
      <c r="C4" s="176">
        <v>620017</v>
      </c>
      <c r="D4" s="176">
        <v>612025</v>
      </c>
      <c r="E4" s="176">
        <v>629156</v>
      </c>
      <c r="F4" s="176">
        <v>665037</v>
      </c>
      <c r="G4" s="176">
        <v>665996</v>
      </c>
      <c r="H4" s="176">
        <v>657274</v>
      </c>
      <c r="I4" s="176">
        <v>613727</v>
      </c>
      <c r="J4" s="176">
        <v>625291</v>
      </c>
      <c r="K4" s="176">
        <v>635828</v>
      </c>
      <c r="L4" s="176">
        <v>648129</v>
      </c>
      <c r="M4" s="176">
        <v>643460</v>
      </c>
      <c r="N4" s="176">
        <v>646234</v>
      </c>
      <c r="O4" s="176">
        <v>642348</v>
      </c>
      <c r="P4" s="176">
        <v>638797</v>
      </c>
      <c r="Q4" s="176">
        <v>637667</v>
      </c>
      <c r="R4" s="176">
        <v>624108</v>
      </c>
      <c r="S4" s="176">
        <v>596405</v>
      </c>
      <c r="T4" s="176">
        <v>598318</v>
      </c>
      <c r="U4" s="176">
        <v>618541</v>
      </c>
      <c r="V4" s="176">
        <v>627354</v>
      </c>
      <c r="W4" s="176">
        <v>621863</v>
      </c>
      <c r="X4" s="176">
        <v>624532</v>
      </c>
      <c r="Y4" s="176">
        <v>633202</v>
      </c>
      <c r="Z4" s="176">
        <v>659940</v>
      </c>
      <c r="AA4" s="176">
        <v>654192</v>
      </c>
      <c r="AB4" s="176">
        <v>640426</v>
      </c>
      <c r="AC4" s="176">
        <v>637217</v>
      </c>
      <c r="AD4" s="176">
        <v>637742</v>
      </c>
      <c r="AE4" s="176">
        <v>640502</v>
      </c>
      <c r="AF4" s="176">
        <v>657504</v>
      </c>
      <c r="AG4" s="176">
        <v>646329</v>
      </c>
      <c r="AH4" s="176">
        <v>653357</v>
      </c>
      <c r="AI4" s="176">
        <v>647940</v>
      </c>
      <c r="AJ4" s="176">
        <v>655627</v>
      </c>
      <c r="AK4" s="176">
        <v>644323</v>
      </c>
      <c r="AL4" s="176">
        <v>638518</v>
      </c>
      <c r="AM4" s="176">
        <v>624148</v>
      </c>
      <c r="AN4" s="176">
        <v>617739</v>
      </c>
      <c r="AO4" s="176">
        <v>596823</v>
      </c>
      <c r="AP4" s="176">
        <v>579072</v>
      </c>
      <c r="AQ4" s="176">
        <v>563785</v>
      </c>
      <c r="AR4" s="176">
        <v>552501</v>
      </c>
    </row>
    <row r="5" spans="1:44" ht="15" customHeight="1" x14ac:dyDescent="0.2">
      <c r="A5"/>
      <c r="B5" s="69" t="s">
        <v>45</v>
      </c>
      <c r="C5" s="177">
        <v>13830</v>
      </c>
      <c r="D5" s="177">
        <v>12677</v>
      </c>
      <c r="E5" s="177">
        <v>12351</v>
      </c>
      <c r="F5" s="177">
        <v>12210</v>
      </c>
      <c r="G5" s="177">
        <v>11749</v>
      </c>
      <c r="H5" s="177">
        <v>10784</v>
      </c>
      <c r="I5" s="177">
        <v>9382</v>
      </c>
      <c r="J5" s="177">
        <v>8801</v>
      </c>
      <c r="K5" s="177">
        <v>8347</v>
      </c>
      <c r="L5" s="177">
        <v>7996</v>
      </c>
      <c r="M5" s="177">
        <v>7272</v>
      </c>
      <c r="N5" s="177">
        <v>6851</v>
      </c>
      <c r="O5" s="177">
        <v>6082</v>
      </c>
      <c r="P5" s="177">
        <v>5659</v>
      </c>
      <c r="Q5" s="177">
        <v>5135</v>
      </c>
      <c r="R5" s="177">
        <v>4691</v>
      </c>
      <c r="S5" s="177">
        <v>4111</v>
      </c>
      <c r="T5" s="177">
        <v>3887</v>
      </c>
      <c r="U5" s="177">
        <v>3793</v>
      </c>
      <c r="V5" s="177">
        <v>3425</v>
      </c>
      <c r="W5" s="177">
        <v>3280</v>
      </c>
      <c r="X5" s="177">
        <v>3181</v>
      </c>
      <c r="Y5" s="177">
        <v>2977</v>
      </c>
      <c r="Z5" s="177">
        <v>2882</v>
      </c>
      <c r="AA5" s="177">
        <v>2661</v>
      </c>
      <c r="AB5" s="177">
        <v>2561</v>
      </c>
      <c r="AC5" s="177">
        <v>2434</v>
      </c>
      <c r="AD5" s="177">
        <v>2420</v>
      </c>
      <c r="AE5" s="177">
        <v>2433</v>
      </c>
      <c r="AF5" s="177">
        <v>2353</v>
      </c>
      <c r="AG5" s="177">
        <v>2321</v>
      </c>
      <c r="AH5" s="177">
        <v>2334</v>
      </c>
      <c r="AI5" s="177">
        <v>2335</v>
      </c>
      <c r="AJ5" s="177">
        <v>2360</v>
      </c>
      <c r="AK5" s="177">
        <v>2474</v>
      </c>
      <c r="AL5" s="177">
        <v>2455</v>
      </c>
      <c r="AM5" s="177">
        <v>2686</v>
      </c>
      <c r="AN5" s="177">
        <v>2911</v>
      </c>
      <c r="AO5" s="177">
        <v>3118</v>
      </c>
      <c r="AP5" s="177">
        <v>3291</v>
      </c>
      <c r="AQ5" s="177">
        <v>3229</v>
      </c>
      <c r="AR5" s="177">
        <v>3447</v>
      </c>
    </row>
    <row r="6" spans="1:44" ht="15" customHeight="1" x14ac:dyDescent="0.2">
      <c r="A6"/>
      <c r="B6" s="71" t="s">
        <v>1</v>
      </c>
      <c r="C6" s="178">
        <v>21127</v>
      </c>
      <c r="D6" s="178">
        <v>19050</v>
      </c>
      <c r="E6" s="178">
        <v>18412</v>
      </c>
      <c r="F6" s="178">
        <v>18612</v>
      </c>
      <c r="G6" s="178">
        <v>18588</v>
      </c>
      <c r="H6" s="178">
        <v>17446</v>
      </c>
      <c r="I6" s="178">
        <v>15921</v>
      </c>
      <c r="J6" s="178">
        <v>15175</v>
      </c>
      <c r="K6" s="178">
        <v>14587</v>
      </c>
      <c r="L6" s="178">
        <v>14450</v>
      </c>
      <c r="M6" s="178">
        <v>14163</v>
      </c>
      <c r="N6" s="178">
        <v>14181</v>
      </c>
      <c r="O6" s="178">
        <v>14118</v>
      </c>
      <c r="P6" s="178">
        <v>13704</v>
      </c>
      <c r="Q6" s="178">
        <v>13108</v>
      </c>
      <c r="R6" s="178">
        <v>12538</v>
      </c>
      <c r="S6" s="178">
        <v>11530</v>
      </c>
      <c r="T6" s="178">
        <v>11514</v>
      </c>
      <c r="U6" s="178">
        <v>11177</v>
      </c>
      <c r="V6" s="178">
        <v>10485</v>
      </c>
      <c r="W6" s="178">
        <v>9696</v>
      </c>
      <c r="X6" s="178">
        <v>9292</v>
      </c>
      <c r="Y6" s="178">
        <v>8437</v>
      </c>
      <c r="Z6" s="178">
        <v>7930</v>
      </c>
      <c r="AA6" s="178">
        <v>7035</v>
      </c>
      <c r="AB6" s="178">
        <v>6168</v>
      </c>
      <c r="AC6" s="178">
        <v>5843</v>
      </c>
      <c r="AD6" s="178">
        <v>5352</v>
      </c>
      <c r="AE6" s="178">
        <v>5045</v>
      </c>
      <c r="AF6" s="178">
        <v>4984</v>
      </c>
      <c r="AG6" s="178">
        <v>4659</v>
      </c>
      <c r="AH6" s="178">
        <v>4721</v>
      </c>
      <c r="AI6" s="178">
        <v>4550</v>
      </c>
      <c r="AJ6" s="178">
        <v>4350</v>
      </c>
      <c r="AK6" s="178">
        <v>4430</v>
      </c>
      <c r="AL6" s="178">
        <v>4405</v>
      </c>
      <c r="AM6" s="178">
        <v>4593</v>
      </c>
      <c r="AN6" s="178">
        <v>4903</v>
      </c>
      <c r="AO6" s="178">
        <v>4964</v>
      </c>
      <c r="AP6" s="178">
        <v>4967</v>
      </c>
      <c r="AQ6" s="178">
        <v>4657</v>
      </c>
      <c r="AR6" s="178">
        <v>4545</v>
      </c>
    </row>
    <row r="7" spans="1:44" ht="15" customHeight="1" x14ac:dyDescent="0.2">
      <c r="A7"/>
      <c r="B7" s="69" t="s">
        <v>4</v>
      </c>
      <c r="C7" s="177">
        <v>90</v>
      </c>
      <c r="D7" s="177">
        <v>82</v>
      </c>
      <c r="E7" s="177">
        <v>95</v>
      </c>
      <c r="F7" s="177">
        <v>83</v>
      </c>
      <c r="G7" s="177">
        <v>84</v>
      </c>
      <c r="H7" s="177">
        <v>84</v>
      </c>
      <c r="I7" s="177">
        <v>74</v>
      </c>
      <c r="J7" s="177">
        <v>109</v>
      </c>
      <c r="K7" s="177">
        <v>108</v>
      </c>
      <c r="L7" s="177">
        <v>112</v>
      </c>
      <c r="M7" s="177">
        <v>143</v>
      </c>
      <c r="N7" s="177">
        <v>132</v>
      </c>
      <c r="O7" s="177">
        <v>155</v>
      </c>
      <c r="P7" s="177">
        <v>178</v>
      </c>
      <c r="Q7" s="177">
        <v>252</v>
      </c>
      <c r="R7" s="177">
        <v>319</v>
      </c>
      <c r="S7" s="177">
        <v>325</v>
      </c>
      <c r="T7" s="177">
        <v>339</v>
      </c>
      <c r="U7" s="177">
        <v>428</v>
      </c>
      <c r="V7" s="177">
        <v>413</v>
      </c>
      <c r="W7" s="177">
        <v>489</v>
      </c>
      <c r="X7" s="177">
        <v>580</v>
      </c>
      <c r="Y7" s="177">
        <v>553</v>
      </c>
      <c r="Z7" s="177">
        <v>658</v>
      </c>
      <c r="AA7" s="177">
        <v>739</v>
      </c>
      <c r="AB7" s="177">
        <v>955</v>
      </c>
      <c r="AC7" s="177">
        <v>1169</v>
      </c>
      <c r="AD7" s="177">
        <v>1295</v>
      </c>
      <c r="AE7" s="177">
        <v>1368</v>
      </c>
      <c r="AF7" s="177">
        <v>1477</v>
      </c>
      <c r="AG7" s="177">
        <v>1737</v>
      </c>
      <c r="AH7" s="177">
        <v>2093</v>
      </c>
      <c r="AI7" s="177">
        <v>2392</v>
      </c>
      <c r="AJ7" s="177">
        <v>2651</v>
      </c>
      <c r="AK7" s="177">
        <v>2964</v>
      </c>
      <c r="AL7" s="177">
        <v>3434</v>
      </c>
      <c r="AM7" s="177">
        <v>3592</v>
      </c>
      <c r="AN7" s="177">
        <v>4046</v>
      </c>
      <c r="AO7" s="177">
        <v>4453</v>
      </c>
      <c r="AP7" s="177">
        <v>4825</v>
      </c>
      <c r="AQ7" s="177">
        <v>5112</v>
      </c>
      <c r="AR7" s="177">
        <v>5059</v>
      </c>
    </row>
    <row r="8" spans="1:44" ht="15" customHeight="1" x14ac:dyDescent="0.2">
      <c r="A8"/>
      <c r="B8" s="68" t="s">
        <v>21</v>
      </c>
      <c r="C8" s="176">
        <v>33009</v>
      </c>
      <c r="D8" s="176">
        <v>33208</v>
      </c>
      <c r="E8" s="176">
        <v>34264</v>
      </c>
      <c r="F8" s="176">
        <v>36234</v>
      </c>
      <c r="G8" s="176">
        <v>37601</v>
      </c>
      <c r="H8" s="176">
        <v>37766</v>
      </c>
      <c r="I8" s="176">
        <v>35244</v>
      </c>
      <c r="J8" s="176">
        <v>34479</v>
      </c>
      <c r="K8" s="176">
        <v>32719</v>
      </c>
      <c r="L8" s="176">
        <v>31375</v>
      </c>
      <c r="M8" s="176">
        <v>28331</v>
      </c>
      <c r="N8" s="176">
        <v>27615</v>
      </c>
      <c r="O8" s="176">
        <v>26513</v>
      </c>
      <c r="P8" s="176">
        <v>25763</v>
      </c>
      <c r="Q8" s="176">
        <v>24339</v>
      </c>
      <c r="R8" s="176">
        <v>23150</v>
      </c>
      <c r="S8" s="176">
        <v>21611</v>
      </c>
      <c r="T8" s="176">
        <v>20639</v>
      </c>
      <c r="U8" s="176">
        <v>19696</v>
      </c>
      <c r="V8" s="176">
        <v>18180</v>
      </c>
      <c r="W8" s="176">
        <v>17440</v>
      </c>
      <c r="X8" s="176">
        <v>17052</v>
      </c>
      <c r="Y8" s="176">
        <v>17068</v>
      </c>
      <c r="Z8" s="176">
        <v>17971</v>
      </c>
      <c r="AA8" s="176">
        <v>18579</v>
      </c>
      <c r="AB8" s="176">
        <v>20570</v>
      </c>
      <c r="AC8" s="176">
        <v>20853</v>
      </c>
      <c r="AD8" s="176">
        <v>22080</v>
      </c>
      <c r="AE8" s="176">
        <v>23041</v>
      </c>
      <c r="AF8" s="176">
        <v>24473</v>
      </c>
      <c r="AG8" s="176">
        <v>24473</v>
      </c>
      <c r="AH8" s="176">
        <v>24906</v>
      </c>
      <c r="AI8" s="176">
        <v>25661</v>
      </c>
      <c r="AJ8" s="176">
        <v>25847</v>
      </c>
      <c r="AK8" s="176">
        <v>25831</v>
      </c>
      <c r="AL8" s="176">
        <v>26408</v>
      </c>
      <c r="AM8" s="176">
        <v>27905</v>
      </c>
      <c r="AN8" s="176">
        <v>28899</v>
      </c>
      <c r="AO8" s="176">
        <v>29240</v>
      </c>
      <c r="AP8" s="176">
        <v>29984</v>
      </c>
      <c r="AQ8" s="176">
        <v>29256</v>
      </c>
      <c r="AR8" s="176">
        <v>29102</v>
      </c>
    </row>
    <row r="9" spans="1:44" ht="15" customHeight="1" x14ac:dyDescent="0.2">
      <c r="A9"/>
      <c r="B9" s="69" t="s">
        <v>20</v>
      </c>
      <c r="C9" s="177">
        <v>18402</v>
      </c>
      <c r="D9" s="177">
        <v>20221</v>
      </c>
      <c r="E9" s="177">
        <v>20855</v>
      </c>
      <c r="F9" s="177">
        <v>22464</v>
      </c>
      <c r="G9" s="177">
        <v>23683</v>
      </c>
      <c r="H9" s="177">
        <v>24263</v>
      </c>
      <c r="I9" s="177">
        <v>23372</v>
      </c>
      <c r="J9" s="177">
        <v>23639</v>
      </c>
      <c r="K9" s="177">
        <v>23046</v>
      </c>
      <c r="L9" s="177">
        <v>22196</v>
      </c>
      <c r="M9" s="177">
        <v>20879</v>
      </c>
      <c r="N9" s="177">
        <v>20807</v>
      </c>
      <c r="O9" s="177">
        <v>20244</v>
      </c>
      <c r="P9" s="177">
        <v>20155</v>
      </c>
      <c r="Q9" s="177">
        <v>19538</v>
      </c>
      <c r="R9" s="177">
        <v>19193</v>
      </c>
      <c r="S9" s="177">
        <v>18886</v>
      </c>
      <c r="T9" s="177">
        <v>18283</v>
      </c>
      <c r="U9" s="177">
        <v>17923</v>
      </c>
      <c r="V9" s="177">
        <v>16968</v>
      </c>
      <c r="W9" s="177">
        <v>16705</v>
      </c>
      <c r="X9" s="177">
        <v>17436</v>
      </c>
      <c r="Y9" s="177">
        <v>17582</v>
      </c>
      <c r="Z9" s="177">
        <v>18160</v>
      </c>
      <c r="AA9" s="177">
        <v>18572</v>
      </c>
      <c r="AB9" s="177">
        <v>19245</v>
      </c>
      <c r="AC9" s="177">
        <v>20036</v>
      </c>
      <c r="AD9" s="177">
        <v>21696</v>
      </c>
      <c r="AE9" s="177">
        <v>22354</v>
      </c>
      <c r="AF9" s="177">
        <v>23366</v>
      </c>
      <c r="AG9" s="177">
        <v>23803</v>
      </c>
      <c r="AH9" s="177">
        <v>24167</v>
      </c>
      <c r="AI9" s="177">
        <v>24740</v>
      </c>
      <c r="AJ9" s="177">
        <v>25074</v>
      </c>
      <c r="AK9" s="177">
        <v>25563</v>
      </c>
      <c r="AL9" s="177">
        <v>25367</v>
      </c>
      <c r="AM9" s="177">
        <v>25908</v>
      </c>
      <c r="AN9" s="177">
        <v>26283</v>
      </c>
      <c r="AO9" s="177">
        <v>25719</v>
      </c>
      <c r="AP9" s="177">
        <v>24891</v>
      </c>
      <c r="AQ9" s="177">
        <v>25304</v>
      </c>
      <c r="AR9" s="177">
        <v>24372</v>
      </c>
    </row>
    <row r="10" spans="1:44" ht="15" customHeight="1" x14ac:dyDescent="0.2">
      <c r="A10"/>
      <c r="B10" s="68" t="s">
        <v>24</v>
      </c>
      <c r="C10" s="176">
        <v>10616</v>
      </c>
      <c r="D10" s="176">
        <v>10884</v>
      </c>
      <c r="E10" s="176">
        <v>11342</v>
      </c>
      <c r="F10" s="176">
        <v>11842</v>
      </c>
      <c r="G10" s="176">
        <v>12013</v>
      </c>
      <c r="H10" s="176">
        <v>12005</v>
      </c>
      <c r="I10" s="176">
        <v>11314</v>
      </c>
      <c r="J10" s="176">
        <v>10790</v>
      </c>
      <c r="K10" s="176">
        <v>10464</v>
      </c>
      <c r="L10" s="176">
        <v>9920</v>
      </c>
      <c r="M10" s="176">
        <v>8978</v>
      </c>
      <c r="N10" s="176">
        <v>8715</v>
      </c>
      <c r="O10" s="176">
        <v>8491</v>
      </c>
      <c r="P10" s="176">
        <v>8112</v>
      </c>
      <c r="Q10" s="176">
        <v>7596</v>
      </c>
      <c r="R10" s="176">
        <v>7152</v>
      </c>
      <c r="S10" s="176">
        <v>6469</v>
      </c>
      <c r="T10" s="176">
        <v>5781</v>
      </c>
      <c r="U10" s="176">
        <v>5378</v>
      </c>
      <c r="V10" s="176">
        <v>4996</v>
      </c>
      <c r="W10" s="176">
        <v>4604</v>
      </c>
      <c r="X10" s="176">
        <v>4400</v>
      </c>
      <c r="Y10" s="176">
        <v>4353</v>
      </c>
      <c r="Z10" s="176">
        <v>4539</v>
      </c>
      <c r="AA10" s="176">
        <v>4373</v>
      </c>
      <c r="AB10" s="176">
        <v>4619</v>
      </c>
      <c r="AC10" s="176">
        <v>4722</v>
      </c>
      <c r="AD10" s="176">
        <v>4912</v>
      </c>
      <c r="AE10" s="176">
        <v>5191</v>
      </c>
      <c r="AF10" s="176">
        <v>5579</v>
      </c>
      <c r="AG10" s="176">
        <v>5689</v>
      </c>
      <c r="AH10" s="176">
        <v>6223</v>
      </c>
      <c r="AI10" s="176">
        <v>6218</v>
      </c>
      <c r="AJ10" s="176">
        <v>6737</v>
      </c>
      <c r="AK10" s="176">
        <v>7138</v>
      </c>
      <c r="AL10" s="176">
        <v>7517</v>
      </c>
      <c r="AM10" s="176">
        <v>7980</v>
      </c>
      <c r="AN10" s="176">
        <v>8424</v>
      </c>
      <c r="AO10" s="176">
        <v>8561</v>
      </c>
      <c r="AP10" s="176">
        <v>8692</v>
      </c>
      <c r="AQ10" s="176">
        <v>8655</v>
      </c>
      <c r="AR10" s="176">
        <v>8867</v>
      </c>
    </row>
    <row r="11" spans="1:44" ht="15" customHeight="1" x14ac:dyDescent="0.2">
      <c r="A11"/>
      <c r="B11" s="69" t="s">
        <v>25</v>
      </c>
      <c r="C11" s="177">
        <v>1584</v>
      </c>
      <c r="D11" s="177">
        <v>1700</v>
      </c>
      <c r="E11" s="177">
        <v>1937</v>
      </c>
      <c r="F11" s="177">
        <v>2119</v>
      </c>
      <c r="G11" s="177">
        <v>2476</v>
      </c>
      <c r="H11" s="177">
        <v>2695</v>
      </c>
      <c r="I11" s="177">
        <v>3093</v>
      </c>
      <c r="J11" s="177">
        <v>3295</v>
      </c>
      <c r="K11" s="177">
        <v>3521</v>
      </c>
      <c r="L11" s="177">
        <v>3528</v>
      </c>
      <c r="M11" s="177">
        <v>3564</v>
      </c>
      <c r="N11" s="177">
        <v>3493</v>
      </c>
      <c r="O11" s="177">
        <v>3507</v>
      </c>
      <c r="P11" s="177">
        <v>3393</v>
      </c>
      <c r="Q11" s="177">
        <v>3254</v>
      </c>
      <c r="R11" s="177">
        <v>3139</v>
      </c>
      <c r="S11" s="177">
        <v>3127</v>
      </c>
      <c r="T11" s="177">
        <v>3162</v>
      </c>
      <c r="U11" s="177">
        <v>3047</v>
      </c>
      <c r="V11" s="177">
        <v>3018</v>
      </c>
      <c r="W11" s="177">
        <v>2879</v>
      </c>
      <c r="X11" s="177">
        <v>2693</v>
      </c>
      <c r="Y11" s="177">
        <v>2775</v>
      </c>
      <c r="Z11" s="177">
        <v>2919</v>
      </c>
      <c r="AA11" s="177">
        <v>2963</v>
      </c>
      <c r="AB11" s="177">
        <v>3072</v>
      </c>
      <c r="AC11" s="177">
        <v>3104</v>
      </c>
      <c r="AD11" s="177">
        <v>3161</v>
      </c>
      <c r="AE11" s="177">
        <v>3367</v>
      </c>
      <c r="AF11" s="177">
        <v>3425</v>
      </c>
      <c r="AG11" s="177">
        <v>3294</v>
      </c>
      <c r="AH11" s="177">
        <v>3378</v>
      </c>
      <c r="AI11" s="177">
        <v>3504</v>
      </c>
      <c r="AJ11" s="177">
        <v>3548</v>
      </c>
      <c r="AK11" s="177">
        <v>3589</v>
      </c>
      <c r="AL11" s="177">
        <v>3901</v>
      </c>
      <c r="AM11" s="177">
        <v>4107</v>
      </c>
      <c r="AN11" s="177">
        <v>4330</v>
      </c>
      <c r="AO11" s="177">
        <v>4279</v>
      </c>
      <c r="AP11" s="177">
        <v>4348</v>
      </c>
      <c r="AQ11" s="177">
        <v>4581</v>
      </c>
      <c r="AR11" s="177">
        <v>4761</v>
      </c>
    </row>
    <row r="12" spans="1:44" ht="15" customHeight="1" x14ac:dyDescent="0.2">
      <c r="A12"/>
      <c r="B12" s="68" t="s">
        <v>23</v>
      </c>
      <c r="C12" s="176">
        <v>542</v>
      </c>
      <c r="D12" s="176">
        <v>552</v>
      </c>
      <c r="E12" s="176">
        <v>614</v>
      </c>
      <c r="F12" s="176">
        <v>675</v>
      </c>
      <c r="G12" s="176">
        <v>688</v>
      </c>
      <c r="H12" s="176">
        <v>754</v>
      </c>
      <c r="I12" s="176">
        <v>837</v>
      </c>
      <c r="J12" s="176">
        <v>865</v>
      </c>
      <c r="K12" s="176">
        <v>911</v>
      </c>
      <c r="L12" s="176">
        <v>1064</v>
      </c>
      <c r="M12" s="176">
        <v>1066</v>
      </c>
      <c r="N12" s="176">
        <v>1121</v>
      </c>
      <c r="O12" s="176">
        <v>1251</v>
      </c>
      <c r="P12" s="176">
        <v>1455</v>
      </c>
      <c r="Q12" s="176">
        <v>1531</v>
      </c>
      <c r="R12" s="176">
        <v>1713</v>
      </c>
      <c r="S12" s="176">
        <v>1762</v>
      </c>
      <c r="T12" s="176">
        <v>1678</v>
      </c>
      <c r="U12" s="176">
        <v>1689</v>
      </c>
      <c r="V12" s="176">
        <v>1628</v>
      </c>
      <c r="W12" s="176">
        <v>1698</v>
      </c>
      <c r="X12" s="176">
        <v>1823</v>
      </c>
      <c r="Y12" s="176">
        <v>2127</v>
      </c>
      <c r="Z12" s="176">
        <v>2395</v>
      </c>
      <c r="AA12" s="176">
        <v>2800</v>
      </c>
      <c r="AB12" s="176">
        <v>2904</v>
      </c>
      <c r="AC12" s="176">
        <v>3159</v>
      </c>
      <c r="AD12" s="176">
        <v>3408</v>
      </c>
      <c r="AE12" s="176">
        <v>3430</v>
      </c>
      <c r="AF12" s="176">
        <v>3563</v>
      </c>
      <c r="AG12" s="176">
        <v>3564</v>
      </c>
      <c r="AH12" s="176">
        <v>3523</v>
      </c>
      <c r="AI12" s="176">
        <v>3702</v>
      </c>
      <c r="AJ12" s="176">
        <v>2483</v>
      </c>
      <c r="AK12" s="176">
        <v>3257</v>
      </c>
      <c r="AL12" s="176">
        <v>3535</v>
      </c>
      <c r="AM12" s="176">
        <v>3829</v>
      </c>
      <c r="AN12" s="176">
        <v>4077</v>
      </c>
      <c r="AO12" s="176">
        <v>4144</v>
      </c>
      <c r="AP12" s="176">
        <v>4308</v>
      </c>
      <c r="AQ12" s="176">
        <v>4817</v>
      </c>
      <c r="AR12" s="176">
        <v>5445</v>
      </c>
    </row>
    <row r="13" spans="1:44" ht="15" customHeight="1" x14ac:dyDescent="0.2">
      <c r="A13"/>
      <c r="B13" s="69" t="s">
        <v>27</v>
      </c>
      <c r="C13" s="177" t="s">
        <v>17</v>
      </c>
      <c r="D13" s="177" t="s">
        <v>17</v>
      </c>
      <c r="E13" s="177" t="s">
        <v>17</v>
      </c>
      <c r="F13" s="177" t="s">
        <v>17</v>
      </c>
      <c r="G13" s="177" t="s">
        <v>17</v>
      </c>
      <c r="H13" s="177" t="s">
        <v>17</v>
      </c>
      <c r="I13" s="177" t="s">
        <v>17</v>
      </c>
      <c r="J13" s="177">
        <v>372</v>
      </c>
      <c r="K13" s="177">
        <v>440</v>
      </c>
      <c r="L13" s="177">
        <v>516</v>
      </c>
      <c r="M13" s="177">
        <v>553</v>
      </c>
      <c r="N13" s="177">
        <v>583</v>
      </c>
      <c r="O13" s="177">
        <v>632</v>
      </c>
      <c r="P13" s="177">
        <v>667</v>
      </c>
      <c r="Q13" s="177">
        <v>759</v>
      </c>
      <c r="R13" s="177">
        <v>829</v>
      </c>
      <c r="S13" s="177">
        <v>872</v>
      </c>
      <c r="T13" s="177">
        <v>897</v>
      </c>
      <c r="U13" s="177">
        <v>941</v>
      </c>
      <c r="V13" s="177">
        <v>1000</v>
      </c>
      <c r="W13" s="177">
        <v>1043</v>
      </c>
      <c r="X13" s="177">
        <v>1132</v>
      </c>
      <c r="Y13" s="177">
        <v>1217</v>
      </c>
      <c r="Z13" s="177">
        <v>1349</v>
      </c>
      <c r="AA13" s="177">
        <v>1386</v>
      </c>
      <c r="AB13" s="177">
        <v>1495</v>
      </c>
      <c r="AC13" s="177">
        <v>1547</v>
      </c>
      <c r="AD13" s="177">
        <v>1605</v>
      </c>
      <c r="AE13" s="177">
        <v>1745</v>
      </c>
      <c r="AF13" s="177">
        <v>1865</v>
      </c>
      <c r="AG13" s="177">
        <v>1887</v>
      </c>
      <c r="AH13" s="177">
        <v>1880</v>
      </c>
      <c r="AI13" s="177">
        <v>1993</v>
      </c>
      <c r="AJ13" s="177">
        <v>2090</v>
      </c>
      <c r="AK13" s="177">
        <v>2208</v>
      </c>
      <c r="AL13" s="177">
        <v>2298</v>
      </c>
      <c r="AM13" s="177">
        <v>2386</v>
      </c>
      <c r="AN13" s="177">
        <v>2513</v>
      </c>
      <c r="AO13" s="177">
        <v>2679</v>
      </c>
      <c r="AP13" s="177">
        <v>2689</v>
      </c>
      <c r="AQ13" s="177">
        <v>2952</v>
      </c>
      <c r="AR13" s="177">
        <v>3077</v>
      </c>
    </row>
    <row r="14" spans="1:44" ht="15" customHeight="1" x14ac:dyDescent="0.2">
      <c r="A14"/>
      <c r="B14" s="68" t="s">
        <v>22</v>
      </c>
      <c r="C14" s="176">
        <v>3770</v>
      </c>
      <c r="D14" s="176">
        <v>3900</v>
      </c>
      <c r="E14" s="176">
        <v>4053</v>
      </c>
      <c r="F14" s="176">
        <v>4290</v>
      </c>
      <c r="G14" s="176">
        <v>4560</v>
      </c>
      <c r="H14" s="176">
        <v>4538</v>
      </c>
      <c r="I14" s="176">
        <v>4775</v>
      </c>
      <c r="J14" s="176">
        <v>5017</v>
      </c>
      <c r="K14" s="176">
        <v>4894</v>
      </c>
      <c r="L14" s="176">
        <v>4941</v>
      </c>
      <c r="M14" s="176">
        <v>4865</v>
      </c>
      <c r="N14" s="176">
        <v>5303</v>
      </c>
      <c r="O14" s="176">
        <v>5709</v>
      </c>
      <c r="P14" s="176">
        <v>6504</v>
      </c>
      <c r="Q14" s="176">
        <v>6659</v>
      </c>
      <c r="R14" s="176">
        <v>7085</v>
      </c>
      <c r="S14" s="176">
        <v>6856</v>
      </c>
      <c r="T14" s="176">
        <v>6979</v>
      </c>
      <c r="U14" s="176">
        <v>6892</v>
      </c>
      <c r="V14" s="176">
        <v>7002</v>
      </c>
      <c r="W14" s="176">
        <v>7249</v>
      </c>
      <c r="X14" s="176">
        <v>7434</v>
      </c>
      <c r="Y14" s="176">
        <v>7662</v>
      </c>
      <c r="Z14" s="176">
        <v>7793</v>
      </c>
      <c r="AA14" s="176">
        <v>8073</v>
      </c>
      <c r="AB14" s="176">
        <v>8172</v>
      </c>
      <c r="AC14" s="176">
        <v>8649</v>
      </c>
      <c r="AD14" s="176">
        <v>9049</v>
      </c>
      <c r="AE14" s="176">
        <v>8858</v>
      </c>
      <c r="AF14" s="176">
        <v>9105</v>
      </c>
      <c r="AG14" s="176">
        <v>9071</v>
      </c>
      <c r="AH14" s="176">
        <v>8989</v>
      </c>
      <c r="AI14" s="176">
        <v>8556</v>
      </c>
      <c r="AJ14" s="176">
        <v>8427</v>
      </c>
      <c r="AK14" s="176">
        <v>8034</v>
      </c>
      <c r="AL14" s="176">
        <v>7992</v>
      </c>
      <c r="AM14" s="176">
        <v>7756</v>
      </c>
      <c r="AN14" s="176">
        <v>7724</v>
      </c>
      <c r="AO14" s="176">
        <v>7200</v>
      </c>
      <c r="AP14" s="176">
        <v>6691</v>
      </c>
      <c r="AQ14" s="176">
        <v>6322</v>
      </c>
      <c r="AR14" s="176">
        <v>5618</v>
      </c>
    </row>
    <row r="15" spans="1:44" ht="15" customHeight="1" x14ac:dyDescent="0.2">
      <c r="A15"/>
      <c r="B15" s="69" t="s">
        <v>19</v>
      </c>
      <c r="C15" s="179">
        <v>141</v>
      </c>
      <c r="D15" s="177">
        <v>134</v>
      </c>
      <c r="E15" s="177">
        <v>126</v>
      </c>
      <c r="F15" s="177">
        <v>172</v>
      </c>
      <c r="G15" s="177">
        <v>173</v>
      </c>
      <c r="H15" s="177">
        <v>154</v>
      </c>
      <c r="I15" s="177">
        <v>183</v>
      </c>
      <c r="J15" s="177">
        <v>265</v>
      </c>
      <c r="K15" s="177">
        <v>306</v>
      </c>
      <c r="L15" s="177">
        <v>377</v>
      </c>
      <c r="M15" s="177">
        <v>347</v>
      </c>
      <c r="N15" s="177">
        <v>475</v>
      </c>
      <c r="O15" s="177">
        <v>561</v>
      </c>
      <c r="P15" s="177">
        <v>661</v>
      </c>
      <c r="Q15" s="177">
        <v>656</v>
      </c>
      <c r="R15" s="177">
        <v>792</v>
      </c>
      <c r="S15" s="177">
        <v>855</v>
      </c>
      <c r="T15" s="177">
        <v>887</v>
      </c>
      <c r="U15" s="177">
        <v>979</v>
      </c>
      <c r="V15" s="177">
        <v>1108</v>
      </c>
      <c r="W15" s="177">
        <v>1071</v>
      </c>
      <c r="X15" s="177">
        <v>1428</v>
      </c>
      <c r="Y15" s="177">
        <v>1601</v>
      </c>
      <c r="Z15" s="177">
        <v>1761</v>
      </c>
      <c r="AA15" s="177">
        <v>1922</v>
      </c>
      <c r="AB15" s="177">
        <v>2170</v>
      </c>
      <c r="AC15" s="177">
        <v>1827</v>
      </c>
      <c r="AD15" s="177">
        <v>2181</v>
      </c>
      <c r="AE15" s="177">
        <v>2186</v>
      </c>
      <c r="AF15" s="177">
        <v>2236</v>
      </c>
      <c r="AG15" s="177">
        <v>2462</v>
      </c>
      <c r="AH15" s="177">
        <v>2391</v>
      </c>
      <c r="AI15" s="177">
        <v>2414</v>
      </c>
      <c r="AJ15" s="177">
        <v>2690</v>
      </c>
      <c r="AK15" s="177">
        <v>2964</v>
      </c>
      <c r="AL15" s="177">
        <v>3092</v>
      </c>
      <c r="AM15" s="177">
        <v>2782</v>
      </c>
      <c r="AN15" s="177">
        <v>3204</v>
      </c>
      <c r="AO15" s="177">
        <v>2619</v>
      </c>
      <c r="AP15" s="177">
        <v>3035</v>
      </c>
      <c r="AQ15" s="177">
        <v>2627</v>
      </c>
      <c r="AR15" s="177">
        <v>2435</v>
      </c>
    </row>
    <row r="16" spans="1:44" ht="30" customHeight="1" x14ac:dyDescent="0.2">
      <c r="A16"/>
      <c r="B16" s="127" t="s">
        <v>46</v>
      </c>
      <c r="C16" s="180">
        <v>10765</v>
      </c>
      <c r="D16" s="181">
        <v>10252</v>
      </c>
      <c r="E16" s="181">
        <v>10204</v>
      </c>
      <c r="F16" s="181">
        <v>10524</v>
      </c>
      <c r="G16" s="181">
        <v>10215</v>
      </c>
      <c r="H16" s="181">
        <v>10308</v>
      </c>
      <c r="I16" s="181">
        <v>9726</v>
      </c>
      <c r="J16" s="181">
        <v>9718</v>
      </c>
      <c r="K16" s="181">
        <v>9908</v>
      </c>
      <c r="L16" s="181">
        <v>9846</v>
      </c>
      <c r="M16" s="181">
        <v>9684</v>
      </c>
      <c r="N16" s="181">
        <v>10006</v>
      </c>
      <c r="O16" s="181">
        <v>9911</v>
      </c>
      <c r="P16" s="181">
        <v>10185</v>
      </c>
      <c r="Q16" s="181">
        <v>10414</v>
      </c>
      <c r="R16" s="181">
        <v>10647</v>
      </c>
      <c r="S16" s="181">
        <v>10485</v>
      </c>
      <c r="T16" s="181">
        <v>10467</v>
      </c>
      <c r="U16" s="181">
        <v>10782</v>
      </c>
      <c r="V16" s="181">
        <v>10710</v>
      </c>
      <c r="W16" s="181">
        <v>10814</v>
      </c>
      <c r="X16" s="181">
        <v>10576</v>
      </c>
      <c r="Y16" s="181">
        <v>10715</v>
      </c>
      <c r="Z16" s="181">
        <v>10773</v>
      </c>
      <c r="AA16" s="181">
        <v>10912</v>
      </c>
      <c r="AB16" s="181">
        <v>10940</v>
      </c>
      <c r="AC16" s="181">
        <v>11266</v>
      </c>
      <c r="AD16" s="181">
        <v>11566</v>
      </c>
      <c r="AE16" s="181">
        <v>11902</v>
      </c>
      <c r="AF16" s="181">
        <v>12390</v>
      </c>
      <c r="AG16" s="181">
        <v>12342</v>
      </c>
      <c r="AH16" s="181">
        <v>12387</v>
      </c>
      <c r="AI16" s="181">
        <v>13031</v>
      </c>
      <c r="AJ16" s="181">
        <v>13104</v>
      </c>
      <c r="AK16" s="181">
        <v>13217</v>
      </c>
      <c r="AL16" s="181">
        <v>13220</v>
      </c>
      <c r="AM16" s="181">
        <v>13777</v>
      </c>
      <c r="AN16" s="181">
        <v>14162</v>
      </c>
      <c r="AO16" s="181">
        <v>13672</v>
      </c>
      <c r="AP16" s="181">
        <v>13857</v>
      </c>
      <c r="AQ16" s="181">
        <v>14033</v>
      </c>
      <c r="AR16" s="181">
        <v>13811</v>
      </c>
    </row>
    <row r="17" spans="1:44" ht="15" customHeight="1" x14ac:dyDescent="0.2">
      <c r="A17"/>
      <c r="B17" s="138" t="s">
        <v>47</v>
      </c>
      <c r="C17" s="182">
        <v>5214</v>
      </c>
      <c r="D17" s="183">
        <v>5649</v>
      </c>
      <c r="E17" s="183">
        <v>6263</v>
      </c>
      <c r="F17" s="183">
        <v>7213</v>
      </c>
      <c r="G17" s="183">
        <v>8030</v>
      </c>
      <c r="H17" s="183">
        <v>8940</v>
      </c>
      <c r="I17" s="183">
        <v>10080</v>
      </c>
      <c r="J17" s="183">
        <v>10407</v>
      </c>
      <c r="K17" s="183">
        <v>11181</v>
      </c>
      <c r="L17" s="183">
        <v>11801</v>
      </c>
      <c r="M17" s="183">
        <v>11971</v>
      </c>
      <c r="N17" s="183">
        <v>12507</v>
      </c>
      <c r="O17" s="183">
        <v>12933</v>
      </c>
      <c r="P17" s="183">
        <v>13502</v>
      </c>
      <c r="Q17" s="183">
        <v>13966</v>
      </c>
      <c r="R17" s="183">
        <v>13962</v>
      </c>
      <c r="S17" s="183">
        <v>14229</v>
      </c>
      <c r="T17" s="183">
        <v>13840</v>
      </c>
      <c r="U17" s="183">
        <v>13904</v>
      </c>
      <c r="V17" s="183">
        <v>13505</v>
      </c>
      <c r="W17" s="183">
        <v>13625</v>
      </c>
      <c r="X17" s="183">
        <v>13838</v>
      </c>
      <c r="Y17" s="183">
        <v>14722</v>
      </c>
      <c r="Z17" s="183">
        <v>15741</v>
      </c>
      <c r="AA17" s="183">
        <v>16578</v>
      </c>
      <c r="AB17" s="183">
        <v>17433</v>
      </c>
      <c r="AC17" s="183">
        <v>18269</v>
      </c>
      <c r="AD17" s="183">
        <v>19480</v>
      </c>
      <c r="AE17" s="183">
        <v>20449</v>
      </c>
      <c r="AF17" s="183">
        <v>21113</v>
      </c>
      <c r="AG17" s="183">
        <v>20890</v>
      </c>
      <c r="AH17" s="183">
        <v>21303</v>
      </c>
      <c r="AI17" s="183">
        <v>21426</v>
      </c>
      <c r="AJ17" s="183">
        <v>22236</v>
      </c>
      <c r="AK17" s="183">
        <v>24166</v>
      </c>
      <c r="AL17" s="183">
        <v>24385</v>
      </c>
      <c r="AM17" s="183">
        <v>25900</v>
      </c>
      <c r="AN17" s="183">
        <v>26964</v>
      </c>
      <c r="AO17" s="183">
        <v>27359</v>
      </c>
      <c r="AP17" s="183">
        <v>28106</v>
      </c>
      <c r="AQ17" s="183">
        <v>28848</v>
      </c>
      <c r="AR17" s="183">
        <v>30175</v>
      </c>
    </row>
    <row r="18" spans="1:44" ht="15" customHeight="1" x14ac:dyDescent="0.2">
      <c r="A18"/>
      <c r="B18" s="138" t="s">
        <v>48</v>
      </c>
      <c r="C18" s="182">
        <v>3972</v>
      </c>
      <c r="D18" s="183">
        <v>4902</v>
      </c>
      <c r="E18" s="183">
        <v>5800</v>
      </c>
      <c r="F18" s="183">
        <v>6695</v>
      </c>
      <c r="G18" s="183">
        <v>7250</v>
      </c>
      <c r="H18" s="183">
        <v>7690</v>
      </c>
      <c r="I18" s="183">
        <v>8167</v>
      </c>
      <c r="J18" s="183">
        <v>8872</v>
      </c>
      <c r="K18" s="183">
        <v>9169</v>
      </c>
      <c r="L18" s="183">
        <v>9137</v>
      </c>
      <c r="M18" s="183">
        <v>9365</v>
      </c>
      <c r="N18" s="183">
        <v>9914</v>
      </c>
      <c r="O18" s="183">
        <v>9491</v>
      </c>
      <c r="P18" s="183">
        <v>9756</v>
      </c>
      <c r="Q18" s="183">
        <v>10073</v>
      </c>
      <c r="R18" s="183">
        <v>10062</v>
      </c>
      <c r="S18" s="183">
        <v>9888</v>
      </c>
      <c r="T18" s="183">
        <v>10042</v>
      </c>
      <c r="U18" s="183">
        <v>10147</v>
      </c>
      <c r="V18" s="183">
        <v>10120</v>
      </c>
      <c r="W18" s="183">
        <v>9930</v>
      </c>
      <c r="X18" s="183">
        <v>9492</v>
      </c>
      <c r="Y18" s="183">
        <v>10275</v>
      </c>
      <c r="Z18" s="183">
        <v>11002</v>
      </c>
      <c r="AA18" s="183">
        <v>10655</v>
      </c>
      <c r="AB18" s="183">
        <v>11050</v>
      </c>
      <c r="AC18" s="183">
        <v>11112</v>
      </c>
      <c r="AD18" s="183">
        <v>11237</v>
      </c>
      <c r="AE18" s="183">
        <v>11251</v>
      </c>
      <c r="AF18" s="183">
        <v>11422</v>
      </c>
      <c r="AG18" s="183">
        <v>11164</v>
      </c>
      <c r="AH18" s="183">
        <v>11431</v>
      </c>
      <c r="AI18" s="183">
        <v>11134</v>
      </c>
      <c r="AJ18" s="183">
        <v>10581</v>
      </c>
      <c r="AK18" s="183">
        <v>10939</v>
      </c>
      <c r="AL18" s="183">
        <v>11269</v>
      </c>
      <c r="AM18" s="183">
        <v>11276</v>
      </c>
      <c r="AN18" s="183">
        <v>11531</v>
      </c>
      <c r="AO18" s="183">
        <v>11787</v>
      </c>
      <c r="AP18" s="183">
        <v>11896</v>
      </c>
      <c r="AQ18" s="183">
        <v>11894</v>
      </c>
      <c r="AR18" s="183">
        <v>11965</v>
      </c>
    </row>
    <row r="19" spans="1:44" ht="15" customHeight="1" x14ac:dyDescent="0.2">
      <c r="A19"/>
      <c r="B19" s="138" t="s">
        <v>28</v>
      </c>
      <c r="C19" s="182">
        <v>1665</v>
      </c>
      <c r="D19" s="183">
        <v>1826</v>
      </c>
      <c r="E19" s="183">
        <v>1882</v>
      </c>
      <c r="F19" s="183">
        <v>2206</v>
      </c>
      <c r="G19" s="183">
        <v>2377</v>
      </c>
      <c r="H19" s="183">
        <v>2522</v>
      </c>
      <c r="I19" s="183">
        <v>2630</v>
      </c>
      <c r="J19" s="183">
        <v>2844</v>
      </c>
      <c r="K19" s="183">
        <v>3002</v>
      </c>
      <c r="L19" s="183">
        <v>3080</v>
      </c>
      <c r="M19" s="183">
        <v>3187</v>
      </c>
      <c r="N19" s="183">
        <v>3331</v>
      </c>
      <c r="O19" s="183">
        <v>3527</v>
      </c>
      <c r="P19" s="183">
        <v>3916</v>
      </c>
      <c r="Q19" s="183">
        <v>4109</v>
      </c>
      <c r="R19" s="183">
        <v>4278</v>
      </c>
      <c r="S19" s="183">
        <v>4199</v>
      </c>
      <c r="T19" s="183">
        <v>4280</v>
      </c>
      <c r="U19" s="183">
        <v>4292</v>
      </c>
      <c r="V19" s="183">
        <v>4426</v>
      </c>
      <c r="W19" s="183">
        <v>4382</v>
      </c>
      <c r="X19" s="183">
        <v>13191</v>
      </c>
      <c r="Y19" s="183">
        <v>9525</v>
      </c>
      <c r="Z19" s="183">
        <v>8969</v>
      </c>
      <c r="AA19" s="183">
        <v>9505</v>
      </c>
      <c r="AB19" s="183">
        <v>9850</v>
      </c>
      <c r="AC19" s="183">
        <v>10257</v>
      </c>
      <c r="AD19" s="183">
        <v>10632</v>
      </c>
      <c r="AE19" s="183">
        <v>11233</v>
      </c>
      <c r="AF19" s="183">
        <v>12041</v>
      </c>
      <c r="AG19" s="183">
        <v>12300</v>
      </c>
      <c r="AH19" s="183">
        <v>12961</v>
      </c>
      <c r="AI19" s="183">
        <v>13824</v>
      </c>
      <c r="AJ19" s="183">
        <v>14419</v>
      </c>
      <c r="AK19" s="183">
        <v>11899</v>
      </c>
      <c r="AL19" s="183">
        <v>12494</v>
      </c>
      <c r="AM19" s="183">
        <v>12996</v>
      </c>
      <c r="AN19" s="183">
        <v>13457</v>
      </c>
      <c r="AO19" s="183">
        <v>13804</v>
      </c>
      <c r="AP19" s="183">
        <v>14045</v>
      </c>
      <c r="AQ19" s="183">
        <v>14170</v>
      </c>
      <c r="AR19" s="183">
        <v>14557</v>
      </c>
    </row>
    <row r="20" spans="1:44" ht="30" customHeight="1" x14ac:dyDescent="0.2">
      <c r="A20"/>
      <c r="B20" s="126" t="s">
        <v>0</v>
      </c>
      <c r="C20" s="184">
        <v>744744</v>
      </c>
      <c r="D20" s="185">
        <v>737062</v>
      </c>
      <c r="E20" s="185">
        <v>757354</v>
      </c>
      <c r="F20" s="185">
        <v>800376</v>
      </c>
      <c r="G20" s="185">
        <v>805483</v>
      </c>
      <c r="H20" s="185">
        <v>797223</v>
      </c>
      <c r="I20" s="185">
        <v>748525</v>
      </c>
      <c r="J20" s="185">
        <v>759939</v>
      </c>
      <c r="K20" s="185">
        <v>768431</v>
      </c>
      <c r="L20" s="185">
        <v>778468</v>
      </c>
      <c r="M20" s="185">
        <v>767828</v>
      </c>
      <c r="N20" s="185">
        <v>771268</v>
      </c>
      <c r="O20" s="185">
        <v>765473</v>
      </c>
      <c r="P20" s="185">
        <v>762407</v>
      </c>
      <c r="Q20" s="185">
        <v>759056</v>
      </c>
      <c r="R20" s="185">
        <v>743658</v>
      </c>
      <c r="S20" s="185">
        <v>711610</v>
      </c>
      <c r="T20" s="185">
        <v>710993</v>
      </c>
      <c r="U20" s="185">
        <v>729609</v>
      </c>
      <c r="V20" s="185">
        <v>734338</v>
      </c>
      <c r="W20" s="185">
        <v>726768</v>
      </c>
      <c r="X20" s="185">
        <v>738080</v>
      </c>
      <c r="Y20" s="185">
        <v>744791</v>
      </c>
      <c r="Z20" s="185">
        <v>774782</v>
      </c>
      <c r="AA20" s="185">
        <v>770945</v>
      </c>
      <c r="AB20" s="185">
        <v>761630</v>
      </c>
      <c r="AC20" s="185">
        <v>761464</v>
      </c>
      <c r="AD20" s="185">
        <v>767816</v>
      </c>
      <c r="AE20" s="185">
        <v>774355</v>
      </c>
      <c r="AF20" s="185">
        <v>796896</v>
      </c>
      <c r="AG20" s="185">
        <v>785985</v>
      </c>
      <c r="AH20" s="185">
        <v>796044</v>
      </c>
      <c r="AI20" s="185">
        <v>793420</v>
      </c>
      <c r="AJ20" s="185">
        <v>802224</v>
      </c>
      <c r="AK20" s="185">
        <v>792996</v>
      </c>
      <c r="AL20" s="185">
        <v>790290</v>
      </c>
      <c r="AM20" s="185">
        <v>781621</v>
      </c>
      <c r="AN20" s="185">
        <v>781167</v>
      </c>
      <c r="AO20" s="185">
        <v>760421</v>
      </c>
      <c r="AP20" s="185">
        <v>744697</v>
      </c>
      <c r="AQ20" s="185">
        <v>730242</v>
      </c>
      <c r="AR20" s="185">
        <v>719737</v>
      </c>
    </row>
    <row r="21" spans="1:44" ht="15" customHeight="1" x14ac:dyDescent="0.2">
      <c r="A21"/>
    </row>
    <row r="22" spans="1:44" ht="15" customHeight="1" x14ac:dyDescent="0.2">
      <c r="A22" s="9" t="s">
        <v>42</v>
      </c>
      <c r="B22" s="209" t="s">
        <v>41</v>
      </c>
      <c r="C22" s="209"/>
      <c r="D22" s="209"/>
      <c r="E22" s="209"/>
      <c r="F22" s="209"/>
      <c r="G22" s="209"/>
      <c r="H22" s="209"/>
      <c r="I22" s="209"/>
      <c r="J22" s="209"/>
    </row>
    <row r="23" spans="1:44" ht="15" customHeight="1" x14ac:dyDescent="0.2">
      <c r="A23" s="9" t="s">
        <v>9</v>
      </c>
      <c r="B23" s="209" t="s">
        <v>43</v>
      </c>
      <c r="C23" s="209"/>
      <c r="D23" s="209"/>
      <c r="E23" s="209"/>
      <c r="F23" s="209"/>
      <c r="G23" s="209"/>
      <c r="H23" s="209"/>
      <c r="I23" s="209"/>
      <c r="J23" s="209"/>
    </row>
    <row r="24" spans="1:44" ht="15" customHeight="1" x14ac:dyDescent="0.2">
      <c r="A24" s="12" t="s">
        <v>10</v>
      </c>
      <c r="B24" s="208" t="s">
        <v>63</v>
      </c>
      <c r="C24" s="208"/>
      <c r="D24" s="208"/>
      <c r="E24" s="165"/>
      <c r="F24" s="165"/>
      <c r="G24" s="19"/>
    </row>
    <row r="25" spans="1:44" ht="15" customHeight="1" x14ac:dyDescent="0.2">
      <c r="A25" s="10" t="s">
        <v>11</v>
      </c>
      <c r="B25" s="207" t="s">
        <v>62</v>
      </c>
      <c r="C25" s="207"/>
      <c r="D25" s="207"/>
      <c r="E25" s="75"/>
      <c r="F25" s="75"/>
      <c r="G25" s="19"/>
    </row>
    <row r="26" spans="1:44" ht="15" customHeight="1" x14ac:dyDescent="0.2">
      <c r="A26"/>
    </row>
    <row r="27" spans="1:44" ht="15" customHeight="1" x14ac:dyDescent="0.2">
      <c r="A27"/>
    </row>
    <row r="28" spans="1:44" ht="15" customHeight="1" x14ac:dyDescent="0.2">
      <c r="A28"/>
    </row>
    <row r="29" spans="1:44" ht="15" customHeight="1" x14ac:dyDescent="0.2">
      <c r="A29"/>
    </row>
    <row r="30" spans="1:44" ht="15" customHeight="1" x14ac:dyDescent="0.2">
      <c r="A30"/>
    </row>
    <row r="31" spans="1:44" ht="15" customHeight="1" x14ac:dyDescent="0.2">
      <c r="A31"/>
    </row>
    <row r="32" spans="1:44" ht="15" customHeight="1" x14ac:dyDescent="0.2">
      <c r="A32"/>
    </row>
    <row r="33" spans="1:1" ht="15" customHeight="1" x14ac:dyDescent="0.2">
      <c r="A33"/>
    </row>
    <row r="34" spans="1:1" ht="15" customHeight="1" x14ac:dyDescent="0.2">
      <c r="A34"/>
    </row>
    <row r="35" spans="1:1" ht="15" customHeight="1" x14ac:dyDescent="0.2">
      <c r="A35"/>
    </row>
    <row r="36" spans="1:1" ht="15" customHeight="1" x14ac:dyDescent="0.2">
      <c r="A36"/>
    </row>
    <row r="37" spans="1:1" ht="15" customHeight="1" x14ac:dyDescent="0.2">
      <c r="A37"/>
    </row>
    <row r="38" spans="1:1" ht="15" customHeight="1" x14ac:dyDescent="0.2">
      <c r="A38"/>
    </row>
    <row r="39" spans="1:1" ht="15" customHeight="1" x14ac:dyDescent="0.2">
      <c r="A39"/>
    </row>
    <row r="40" spans="1:1" ht="15" customHeight="1" x14ac:dyDescent="0.2">
      <c r="A40"/>
    </row>
    <row r="41" spans="1:1" ht="15" customHeight="1" x14ac:dyDescent="0.2">
      <c r="A41"/>
    </row>
    <row r="42" spans="1:1" ht="15" customHeight="1" x14ac:dyDescent="0.2">
      <c r="A42"/>
    </row>
    <row r="43" spans="1:1" ht="15" customHeight="1" x14ac:dyDescent="0.2">
      <c r="A43"/>
    </row>
    <row r="44" spans="1:1" ht="15" customHeight="1" x14ac:dyDescent="0.2">
      <c r="A44"/>
    </row>
    <row r="45" spans="1:1" ht="15" customHeight="1" x14ac:dyDescent="0.2">
      <c r="A45"/>
    </row>
    <row r="46" spans="1:1" ht="15" customHeight="1" x14ac:dyDescent="0.2">
      <c r="A46"/>
    </row>
    <row r="47" spans="1:1" ht="15" customHeight="1" x14ac:dyDescent="0.2">
      <c r="A47"/>
    </row>
    <row r="48" spans="1:1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57" spans="1:1" ht="15" customHeight="1" x14ac:dyDescent="0.2">
      <c r="A57"/>
    </row>
    <row r="58" spans="1:1" ht="15" customHeight="1" x14ac:dyDescent="0.2">
      <c r="A58"/>
    </row>
    <row r="59" spans="1:1" ht="15" customHeight="1" x14ac:dyDescent="0.2">
      <c r="A59"/>
    </row>
    <row r="60" spans="1:1" ht="15" customHeight="1" x14ac:dyDescent="0.2">
      <c r="A60"/>
    </row>
    <row r="61" spans="1:1" ht="15" customHeight="1" x14ac:dyDescent="0.2">
      <c r="A61"/>
    </row>
    <row r="65" spans="1:1" ht="15" customHeight="1" x14ac:dyDescent="0.2">
      <c r="A65"/>
    </row>
    <row r="66" spans="1:1" ht="15" customHeight="1" x14ac:dyDescent="0.2">
      <c r="A66"/>
    </row>
    <row r="67" spans="1:1" ht="15" customHeight="1" x14ac:dyDescent="0.2">
      <c r="A67"/>
    </row>
    <row r="68" spans="1:1" ht="15" customHeight="1" x14ac:dyDescent="0.2">
      <c r="A68"/>
    </row>
    <row r="69" spans="1:1" ht="15" customHeight="1" x14ac:dyDescent="0.2">
      <c r="A69"/>
    </row>
    <row r="70" spans="1:1" ht="15" customHeight="1" x14ac:dyDescent="0.2">
      <c r="A70"/>
    </row>
    <row r="71" spans="1:1" ht="15" customHeight="1" x14ac:dyDescent="0.2">
      <c r="A71"/>
    </row>
    <row r="72" spans="1:1" ht="15" customHeight="1" x14ac:dyDescent="0.2">
      <c r="A72"/>
    </row>
    <row r="73" spans="1:1" ht="15" customHeight="1" x14ac:dyDescent="0.2">
      <c r="A73"/>
    </row>
    <row r="74" spans="1:1" ht="15" customHeight="1" x14ac:dyDescent="0.2">
      <c r="A74"/>
    </row>
    <row r="75" spans="1:1" ht="15" customHeight="1" x14ac:dyDescent="0.2">
      <c r="A75"/>
    </row>
    <row r="76" spans="1:1" ht="15" customHeight="1" x14ac:dyDescent="0.2">
      <c r="A76"/>
    </row>
    <row r="77" spans="1:1" ht="15" customHeight="1" x14ac:dyDescent="0.2">
      <c r="A77"/>
    </row>
    <row r="78" spans="1:1" ht="15" customHeight="1" x14ac:dyDescent="0.2">
      <c r="A78"/>
    </row>
    <row r="79" spans="1:1" ht="15" customHeight="1" x14ac:dyDescent="0.2">
      <c r="A79"/>
    </row>
    <row r="80" spans="1:1" ht="15" customHeight="1" x14ac:dyDescent="0.2">
      <c r="A80"/>
    </row>
    <row r="81" spans="1:1" ht="15" customHeight="1" x14ac:dyDescent="0.2">
      <c r="A81"/>
    </row>
    <row r="82" spans="1:1" ht="15" customHeight="1" x14ac:dyDescent="0.2">
      <c r="A82"/>
    </row>
    <row r="83" spans="1:1" ht="15" customHeight="1" x14ac:dyDescent="0.2">
      <c r="A83"/>
    </row>
    <row r="84" spans="1:1" ht="15" customHeight="1" x14ac:dyDescent="0.2">
      <c r="A84"/>
    </row>
    <row r="85" spans="1:1" ht="15" customHeight="1" x14ac:dyDescent="0.2">
      <c r="A85"/>
    </row>
    <row r="86" spans="1:1" ht="15" customHeight="1" x14ac:dyDescent="0.2">
      <c r="A86"/>
    </row>
    <row r="87" spans="1:1" ht="15" customHeight="1" x14ac:dyDescent="0.2">
      <c r="A87"/>
    </row>
    <row r="88" spans="1:1" ht="15" customHeight="1" x14ac:dyDescent="0.2">
      <c r="A88"/>
    </row>
    <row r="89" spans="1:1" ht="15" customHeight="1" x14ac:dyDescent="0.2">
      <c r="A89"/>
    </row>
    <row r="90" spans="1:1" ht="15" customHeight="1" x14ac:dyDescent="0.2">
      <c r="A90"/>
    </row>
    <row r="91" spans="1:1" ht="15" customHeight="1" x14ac:dyDescent="0.2">
      <c r="A91"/>
    </row>
    <row r="92" spans="1:1" ht="15" customHeight="1" x14ac:dyDescent="0.2">
      <c r="A92"/>
    </row>
    <row r="93" spans="1:1" ht="15" customHeight="1" x14ac:dyDescent="0.2">
      <c r="A93"/>
    </row>
    <row r="94" spans="1:1" ht="15" customHeight="1" x14ac:dyDescent="0.2">
      <c r="A94"/>
    </row>
    <row r="95" spans="1:1" ht="15" customHeight="1" x14ac:dyDescent="0.2">
      <c r="A95"/>
    </row>
    <row r="96" spans="1:1" ht="15" customHeight="1" x14ac:dyDescent="0.2">
      <c r="A96"/>
    </row>
    <row r="97" spans="1:1" ht="15" customHeight="1" x14ac:dyDescent="0.2">
      <c r="A97"/>
    </row>
    <row r="98" spans="1:1" ht="15" customHeight="1" x14ac:dyDescent="0.2">
      <c r="A98"/>
    </row>
    <row r="99" spans="1:1" ht="15" customHeight="1" x14ac:dyDescent="0.2">
      <c r="A99"/>
    </row>
    <row r="100" spans="1:1" ht="15" customHeight="1" x14ac:dyDescent="0.2">
      <c r="A100"/>
    </row>
    <row r="229" ht="30" customHeight="1" x14ac:dyDescent="0.2"/>
    <row r="231" ht="30" customHeight="1" x14ac:dyDescent="0.2"/>
  </sheetData>
  <mergeCells count="5">
    <mergeCell ref="B2:O2"/>
    <mergeCell ref="B23:J23"/>
    <mergeCell ref="B22:J22"/>
    <mergeCell ref="B24:D24"/>
    <mergeCell ref="B25:D25"/>
  </mergeCells>
  <hyperlinks>
    <hyperlink ref="V1" location="Indice!A1" display="[índice Ç]"/>
    <hyperlink ref="B25" r:id="rId1" display="http://observatorioemigracao.pt/np4/6133.html"/>
    <hyperlink ref="B25:D25" r:id="rId2" display="http://observatorioemigracao.pt/np4/7529.htm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showGridLines="0" workbookViewId="0">
      <selection activeCell="G1" sqref="G1"/>
    </sheetView>
  </sheetViews>
  <sheetFormatPr defaultRowHeight="11.25" x14ac:dyDescent="0.2"/>
  <cols>
    <col min="1" max="1" width="14.83203125" customWidth="1"/>
    <col min="2" max="2" width="30.83203125" customWidth="1"/>
    <col min="3" max="7" width="14.83203125" customWidth="1"/>
  </cols>
  <sheetData>
    <row r="1" spans="1:8" s="2" customFormat="1" ht="30" customHeight="1" x14ac:dyDescent="0.2">
      <c r="A1" s="3" t="s">
        <v>5</v>
      </c>
      <c r="B1" s="4" t="s">
        <v>6</v>
      </c>
      <c r="C1" s="4"/>
      <c r="D1" s="5"/>
      <c r="E1" s="5"/>
      <c r="F1" s="5"/>
      <c r="G1" s="7" t="s">
        <v>7</v>
      </c>
    </row>
    <row r="2" spans="1:8" s="2" customFormat="1" ht="45" customHeight="1" thickBot="1" x14ac:dyDescent="0.25">
      <c r="B2" s="210" t="s">
        <v>64</v>
      </c>
      <c r="C2" s="210"/>
      <c r="D2" s="222"/>
      <c r="E2" s="222"/>
      <c r="F2" s="222"/>
      <c r="G2" s="222"/>
      <c r="H2" s="73"/>
    </row>
    <row r="3" spans="1:8" ht="45" customHeight="1" x14ac:dyDescent="0.2">
      <c r="B3" s="67" t="s">
        <v>13</v>
      </c>
      <c r="C3" s="51" t="s">
        <v>49</v>
      </c>
      <c r="D3" s="51" t="s">
        <v>31</v>
      </c>
      <c r="E3" s="51" t="s">
        <v>32</v>
      </c>
      <c r="F3" s="51" t="s">
        <v>33</v>
      </c>
      <c r="G3" s="51" t="s">
        <v>50</v>
      </c>
    </row>
    <row r="4" spans="1:8" ht="15" customHeight="1" x14ac:dyDescent="0.2">
      <c r="B4" s="130" t="s">
        <v>3</v>
      </c>
      <c r="C4" s="186">
        <v>620399.33333333337</v>
      </c>
      <c r="D4" s="186">
        <v>644332.4</v>
      </c>
      <c r="E4" s="186">
        <v>622078.69999999995</v>
      </c>
      <c r="F4" s="186">
        <v>647514.9</v>
      </c>
      <c r="G4" s="186">
        <v>547253.6</v>
      </c>
    </row>
    <row r="5" spans="1:8" ht="15" customHeight="1" x14ac:dyDescent="0.2">
      <c r="B5" s="69" t="s">
        <v>45</v>
      </c>
      <c r="C5" s="187">
        <v>12952.666666666666</v>
      </c>
      <c r="D5" s="187">
        <v>8947.4</v>
      </c>
      <c r="E5" s="187">
        <v>4013.9</v>
      </c>
      <c r="F5" s="187">
        <v>2473.4</v>
      </c>
      <c r="G5" s="187">
        <v>2597.1</v>
      </c>
    </row>
    <row r="6" spans="1:8" ht="15" customHeight="1" x14ac:dyDescent="0.2">
      <c r="B6" s="71" t="s">
        <v>1</v>
      </c>
      <c r="C6" s="188">
        <v>19529.666666666668</v>
      </c>
      <c r="D6" s="188">
        <v>15724.1</v>
      </c>
      <c r="E6" s="188">
        <v>11148.1</v>
      </c>
      <c r="F6" s="188">
        <v>5628.7</v>
      </c>
      <c r="G6" s="188">
        <v>4181.3999999999996</v>
      </c>
    </row>
    <row r="7" spans="1:8" ht="15" customHeight="1" x14ac:dyDescent="0.2">
      <c r="B7" s="69" t="s">
        <v>4</v>
      </c>
      <c r="C7" s="187">
        <v>89</v>
      </c>
      <c r="D7" s="187">
        <v>108.4</v>
      </c>
      <c r="E7" s="187">
        <v>387.6</v>
      </c>
      <c r="F7" s="187">
        <v>1388.3</v>
      </c>
      <c r="G7" s="187">
        <v>3613.6</v>
      </c>
    </row>
    <row r="8" spans="1:8" ht="15" customHeight="1" x14ac:dyDescent="0.2">
      <c r="B8" s="68" t="s">
        <v>21</v>
      </c>
      <c r="C8" s="186">
        <v>33493.666666666664</v>
      </c>
      <c r="D8" s="186">
        <v>32787.699999999997</v>
      </c>
      <c r="E8" s="186">
        <v>20493.8</v>
      </c>
      <c r="F8" s="186">
        <v>22260.7</v>
      </c>
      <c r="G8" s="186">
        <v>25247.200000000001</v>
      </c>
    </row>
    <row r="9" spans="1:8" ht="15" customHeight="1" x14ac:dyDescent="0.2">
      <c r="B9" s="69" t="s">
        <v>20</v>
      </c>
      <c r="C9" s="187">
        <v>19826</v>
      </c>
      <c r="D9" s="187">
        <v>22459.3</v>
      </c>
      <c r="E9" s="187">
        <v>18266.900000000001</v>
      </c>
      <c r="F9" s="187">
        <v>21613.9</v>
      </c>
      <c r="G9" s="187">
        <v>22848.1</v>
      </c>
    </row>
    <row r="10" spans="1:8" ht="15" customHeight="1" x14ac:dyDescent="0.2">
      <c r="B10" s="68" t="s">
        <v>24</v>
      </c>
      <c r="C10" s="186">
        <v>10947.333333333334</v>
      </c>
      <c r="D10" s="186">
        <v>10453.200000000001</v>
      </c>
      <c r="E10" s="186">
        <v>5884.1</v>
      </c>
      <c r="F10" s="186">
        <v>5206.5</v>
      </c>
      <c r="G10" s="186">
        <v>7257.1</v>
      </c>
    </row>
    <row r="11" spans="1:8" ht="15" customHeight="1" x14ac:dyDescent="0.2">
      <c r="B11" s="69" t="s">
        <v>25</v>
      </c>
      <c r="C11" s="187">
        <v>1740.3333333333333</v>
      </c>
      <c r="D11" s="187">
        <v>3129.1</v>
      </c>
      <c r="E11" s="187">
        <v>3048.7</v>
      </c>
      <c r="F11" s="187">
        <v>3218.7</v>
      </c>
      <c r="G11" s="187">
        <v>3744.4</v>
      </c>
    </row>
    <row r="12" spans="1:8" ht="15" customHeight="1" x14ac:dyDescent="0.2">
      <c r="B12" s="68" t="s">
        <v>23</v>
      </c>
      <c r="C12" s="186">
        <v>569.33333333333337</v>
      </c>
      <c r="D12" s="186">
        <v>923.2</v>
      </c>
      <c r="E12" s="186">
        <v>1710.4</v>
      </c>
      <c r="F12" s="186">
        <v>3244.8</v>
      </c>
      <c r="G12" s="186">
        <v>3589.5</v>
      </c>
    </row>
    <row r="13" spans="1:8" ht="15" customHeight="1" x14ac:dyDescent="0.2">
      <c r="B13" s="69" t="s">
        <v>27</v>
      </c>
      <c r="C13" s="187" t="s">
        <v>17</v>
      </c>
      <c r="D13" s="187">
        <v>309.60000000000002</v>
      </c>
      <c r="E13" s="187">
        <v>935.7</v>
      </c>
      <c r="F13" s="187">
        <v>1675.2</v>
      </c>
      <c r="G13" s="187">
        <v>2289.1999999999998</v>
      </c>
    </row>
    <row r="14" spans="1:8" ht="15" customHeight="1" x14ac:dyDescent="0.2">
      <c r="B14" s="68" t="s">
        <v>22</v>
      </c>
      <c r="C14" s="186">
        <v>3907.6666666666665</v>
      </c>
      <c r="D14" s="186">
        <v>4889.2</v>
      </c>
      <c r="E14" s="186">
        <v>7032.2</v>
      </c>
      <c r="F14" s="186">
        <v>8631.5</v>
      </c>
      <c r="G14" s="186">
        <v>6576.4</v>
      </c>
    </row>
    <row r="15" spans="1:8" ht="15" customHeight="1" x14ac:dyDescent="0.2">
      <c r="B15" s="69" t="s">
        <v>19</v>
      </c>
      <c r="C15" s="187">
        <v>133.66666666666666</v>
      </c>
      <c r="D15" s="187">
        <v>301.3</v>
      </c>
      <c r="E15" s="187">
        <v>1003.8</v>
      </c>
      <c r="F15" s="187">
        <v>2155</v>
      </c>
      <c r="G15" s="187">
        <v>2544.8000000000002</v>
      </c>
    </row>
    <row r="16" spans="1:8" ht="30" customHeight="1" x14ac:dyDescent="0.2">
      <c r="B16" s="139" t="s">
        <v>46</v>
      </c>
      <c r="C16" s="189">
        <v>10407</v>
      </c>
      <c r="D16" s="189">
        <v>9984.6</v>
      </c>
      <c r="E16" s="189">
        <v>10579.5</v>
      </c>
      <c r="F16" s="189">
        <v>11750.9</v>
      </c>
      <c r="G16" s="189">
        <v>12285.3</v>
      </c>
    </row>
    <row r="17" spans="1:10" ht="15" customHeight="1" x14ac:dyDescent="0.2">
      <c r="B17" s="140" t="s">
        <v>47</v>
      </c>
      <c r="C17" s="186">
        <v>5708.666666666667</v>
      </c>
      <c r="D17" s="186">
        <v>10506.3</v>
      </c>
      <c r="E17" s="186">
        <v>13909.3</v>
      </c>
      <c r="F17" s="186">
        <v>19268.2</v>
      </c>
      <c r="G17" s="186">
        <v>23813.9</v>
      </c>
    </row>
    <row r="18" spans="1:10" ht="15" customHeight="1" x14ac:dyDescent="0.2">
      <c r="B18" s="140" t="s">
        <v>48</v>
      </c>
      <c r="C18" s="186">
        <v>4891.333333333333</v>
      </c>
      <c r="D18" s="186">
        <v>8575</v>
      </c>
      <c r="E18" s="186">
        <v>9978.5</v>
      </c>
      <c r="F18" s="186">
        <v>11145.8</v>
      </c>
      <c r="G18" s="186">
        <v>10313.799999999999</v>
      </c>
    </row>
    <row r="19" spans="1:10" ht="15" customHeight="1" x14ac:dyDescent="0.2">
      <c r="B19" s="140" t="s">
        <v>28</v>
      </c>
      <c r="C19" s="186">
        <v>1791</v>
      </c>
      <c r="D19" s="186">
        <v>2870.6</v>
      </c>
      <c r="E19" s="186">
        <v>5659.8</v>
      </c>
      <c r="F19" s="186">
        <v>11157.2</v>
      </c>
      <c r="G19" s="186">
        <v>12184.1</v>
      </c>
    </row>
    <row r="20" spans="1:10" ht="30" customHeight="1" x14ac:dyDescent="0.2">
      <c r="B20" s="141" t="s">
        <v>0</v>
      </c>
      <c r="C20" s="190">
        <v>746386.66666666663</v>
      </c>
      <c r="D20" s="191">
        <v>776301.4</v>
      </c>
      <c r="E20" s="191">
        <v>736131</v>
      </c>
      <c r="F20" s="191">
        <v>778333.7</v>
      </c>
      <c r="G20" s="191">
        <v>690339.5</v>
      </c>
    </row>
    <row r="21" spans="1:10" ht="15" customHeight="1" x14ac:dyDescent="0.2"/>
    <row r="22" spans="1:10" ht="15" customHeight="1" x14ac:dyDescent="0.2">
      <c r="A22" s="9" t="s">
        <v>42</v>
      </c>
      <c r="B22" s="209" t="s">
        <v>41</v>
      </c>
      <c r="C22" s="209"/>
      <c r="D22" s="209"/>
      <c r="E22" s="209"/>
      <c r="F22" s="209"/>
      <c r="G22" s="209"/>
      <c r="H22" s="209"/>
      <c r="I22" s="209"/>
      <c r="J22" s="209"/>
    </row>
    <row r="23" spans="1:10" ht="15" customHeight="1" x14ac:dyDescent="0.2">
      <c r="A23" s="9" t="s">
        <v>9</v>
      </c>
      <c r="B23" s="209" t="s">
        <v>43</v>
      </c>
      <c r="C23" s="209"/>
      <c r="D23" s="209"/>
      <c r="E23" s="209"/>
      <c r="F23" s="209"/>
      <c r="G23" s="209"/>
      <c r="H23" s="209"/>
      <c r="I23" s="209"/>
      <c r="J23" s="209"/>
    </row>
    <row r="24" spans="1:10" ht="15" customHeight="1" x14ac:dyDescent="0.2">
      <c r="A24" s="12" t="s">
        <v>10</v>
      </c>
      <c r="B24" s="208" t="s">
        <v>63</v>
      </c>
      <c r="C24" s="208"/>
      <c r="D24" s="208"/>
      <c r="E24" s="165"/>
      <c r="F24" s="165"/>
      <c r="G24" s="19"/>
    </row>
    <row r="25" spans="1:10" ht="15" customHeight="1" x14ac:dyDescent="0.2">
      <c r="A25" s="10" t="s">
        <v>11</v>
      </c>
      <c r="B25" s="207" t="s">
        <v>62</v>
      </c>
      <c r="C25" s="207"/>
      <c r="D25" s="207"/>
      <c r="E25" s="75"/>
      <c r="F25" s="75"/>
      <c r="G25" s="19"/>
    </row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30" customHeight="1" x14ac:dyDescent="0.2"/>
    <row r="226" spans="1:8" ht="30" customHeight="1" x14ac:dyDescent="0.2">
      <c r="A226" s="9"/>
      <c r="H226" s="124"/>
    </row>
    <row r="227" spans="1:8" x14ac:dyDescent="0.2">
      <c r="A227" s="12"/>
      <c r="H227" s="123"/>
    </row>
    <row r="228" spans="1:8" ht="11.25" customHeight="1" x14ac:dyDescent="0.2">
      <c r="A228" s="10"/>
      <c r="H228" s="123"/>
    </row>
  </sheetData>
  <sortState ref="K5:L15">
    <sortCondition descending="1" ref="L5"/>
  </sortState>
  <mergeCells count="5">
    <mergeCell ref="B2:G2"/>
    <mergeCell ref="B22:J22"/>
    <mergeCell ref="B23:J23"/>
    <mergeCell ref="B24:D24"/>
    <mergeCell ref="B25:D25"/>
  </mergeCells>
  <hyperlinks>
    <hyperlink ref="G1" location="Indice!A1" display="[índice Ç]"/>
    <hyperlink ref="B25" r:id="rId1" display="http://observatorioemigracao.pt/np4/6133.html"/>
    <hyperlink ref="B25:D25" r:id="rId2" display="http://observatorioemigracao.pt/np4/7529.html"/>
  </hyperlinks>
  <pageMargins left="0.7" right="0.7" top="0.75" bottom="0.75" header="0.3" footer="0.3"/>
  <pageSetup paperSize="9" orientation="portrait" horizontalDpi="4294967293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showGridLines="0" workbookViewId="0">
      <selection activeCell="L1" sqref="L1"/>
    </sheetView>
  </sheetViews>
  <sheetFormatPr defaultColWidth="12.83203125" defaultRowHeight="15" customHeight="1" x14ac:dyDescent="0.2"/>
  <cols>
    <col min="1" max="1" width="14.83203125" style="2" customWidth="1"/>
    <col min="2" max="2" width="10.83203125" style="1" customWidth="1"/>
    <col min="3" max="3" width="20.83203125" style="2" customWidth="1"/>
    <col min="4" max="4" width="14.83203125" style="2" customWidth="1"/>
    <col min="5" max="5" width="20.83203125" style="2" customWidth="1"/>
    <col min="6" max="6" width="14.83203125" style="2" customWidth="1"/>
    <col min="7" max="7" width="20.83203125" style="2" customWidth="1"/>
    <col min="8" max="8" width="14.83203125" style="2" customWidth="1"/>
    <col min="9" max="9" width="20.83203125" style="2" customWidth="1"/>
    <col min="10" max="10" width="14.83203125" style="2" customWidth="1"/>
    <col min="11" max="11" width="20.83203125" style="2" customWidth="1"/>
    <col min="12" max="12" width="14.83203125" style="2" customWidth="1"/>
    <col min="13" max="16384" width="12.83203125" style="2"/>
  </cols>
  <sheetData>
    <row r="1" spans="1:15" ht="30" customHeight="1" x14ac:dyDescent="0.2">
      <c r="A1" s="3" t="s">
        <v>5</v>
      </c>
      <c r="B1" s="4" t="s">
        <v>6</v>
      </c>
      <c r="C1" s="5"/>
      <c r="D1" s="5"/>
      <c r="E1" s="5"/>
      <c r="F1" s="5"/>
      <c r="G1" s="5"/>
      <c r="I1" s="6"/>
      <c r="J1" s="6"/>
      <c r="K1" s="6"/>
      <c r="L1" s="7" t="s">
        <v>7</v>
      </c>
    </row>
    <row r="2" spans="1:15" ht="30" customHeight="1" thickBot="1" x14ac:dyDescent="0.25">
      <c r="B2" s="210" t="s">
        <v>65</v>
      </c>
      <c r="C2" s="210"/>
      <c r="D2" s="210"/>
      <c r="E2" s="221"/>
      <c r="F2" s="221"/>
      <c r="G2" s="221"/>
      <c r="H2" s="221"/>
      <c r="I2" s="221"/>
      <c r="J2" s="221"/>
      <c r="K2" s="221"/>
      <c r="L2" s="221"/>
    </row>
    <row r="3" spans="1:15" customFormat="1" ht="45" customHeight="1" x14ac:dyDescent="0.2">
      <c r="B3" s="49" t="s">
        <v>18</v>
      </c>
      <c r="C3" s="50" t="s">
        <v>13</v>
      </c>
      <c r="D3" s="51" t="s">
        <v>49</v>
      </c>
      <c r="E3" s="52" t="s">
        <v>13</v>
      </c>
      <c r="F3" s="51" t="s">
        <v>31</v>
      </c>
      <c r="G3" s="52" t="s">
        <v>13</v>
      </c>
      <c r="H3" s="51" t="s">
        <v>32</v>
      </c>
      <c r="I3" s="52" t="s">
        <v>13</v>
      </c>
      <c r="J3" s="51" t="s">
        <v>34</v>
      </c>
      <c r="K3" s="52" t="s">
        <v>13</v>
      </c>
      <c r="L3" s="51" t="s">
        <v>51</v>
      </c>
    </row>
    <row r="4" spans="1:15" customFormat="1" ht="15" customHeight="1" x14ac:dyDescent="0.2">
      <c r="B4" s="56">
        <v>1</v>
      </c>
      <c r="C4" s="70" t="s">
        <v>21</v>
      </c>
      <c r="D4" s="146">
        <v>33493.666666666664</v>
      </c>
      <c r="E4" s="70" t="s">
        <v>21</v>
      </c>
      <c r="F4" s="146">
        <v>32787.699999999997</v>
      </c>
      <c r="G4" s="70" t="s">
        <v>21</v>
      </c>
      <c r="H4" s="146">
        <v>20493.8</v>
      </c>
      <c r="I4" s="70" t="s">
        <v>21</v>
      </c>
      <c r="J4" s="146">
        <v>22260.7</v>
      </c>
      <c r="K4" s="57" t="s">
        <v>21</v>
      </c>
      <c r="L4" s="93">
        <v>25247.200000000001</v>
      </c>
    </row>
    <row r="5" spans="1:15" customFormat="1" ht="15" customHeight="1" x14ac:dyDescent="0.2">
      <c r="B5" s="53">
        <v>2</v>
      </c>
      <c r="C5" s="54" t="s">
        <v>20</v>
      </c>
      <c r="D5" s="98">
        <v>19826</v>
      </c>
      <c r="E5" s="54" t="s">
        <v>20</v>
      </c>
      <c r="F5" s="98">
        <v>22459.3</v>
      </c>
      <c r="G5" s="54" t="s">
        <v>20</v>
      </c>
      <c r="H5" s="98">
        <v>18266.900000000001</v>
      </c>
      <c r="I5" s="54" t="s">
        <v>20</v>
      </c>
      <c r="J5" s="98">
        <v>21613.9</v>
      </c>
      <c r="K5" s="55" t="s">
        <v>20</v>
      </c>
      <c r="L5" s="92">
        <v>22848.1</v>
      </c>
    </row>
    <row r="6" spans="1:15" customFormat="1" ht="15" customHeight="1" x14ac:dyDescent="0.2">
      <c r="B6" s="56">
        <v>3</v>
      </c>
      <c r="C6" s="58" t="s">
        <v>1</v>
      </c>
      <c r="D6" s="99">
        <v>19529.666666666668</v>
      </c>
      <c r="E6" s="58" t="s">
        <v>1</v>
      </c>
      <c r="F6" s="99">
        <v>15724.1</v>
      </c>
      <c r="G6" s="58" t="s">
        <v>1</v>
      </c>
      <c r="H6" s="99">
        <v>11148.1</v>
      </c>
      <c r="I6" s="21" t="s">
        <v>22</v>
      </c>
      <c r="J6" s="97">
        <v>8631.5</v>
      </c>
      <c r="K6" s="57" t="s">
        <v>24</v>
      </c>
      <c r="L6" s="93">
        <v>7257.1</v>
      </c>
    </row>
    <row r="7" spans="1:15" customFormat="1" ht="15" customHeight="1" x14ac:dyDescent="0.2">
      <c r="B7" s="53">
        <v>4</v>
      </c>
      <c r="C7" s="63" t="s">
        <v>45</v>
      </c>
      <c r="D7" s="98">
        <v>12952.666666666666</v>
      </c>
      <c r="E7" s="63" t="s">
        <v>24</v>
      </c>
      <c r="F7" s="98">
        <v>10453.200000000001</v>
      </c>
      <c r="G7" s="54" t="s">
        <v>22</v>
      </c>
      <c r="H7" s="98">
        <v>7032.2</v>
      </c>
      <c r="I7" s="152" t="s">
        <v>1</v>
      </c>
      <c r="J7" s="153">
        <v>5628.7</v>
      </c>
      <c r="K7" s="55" t="s">
        <v>22</v>
      </c>
      <c r="L7" s="92">
        <v>6576.4</v>
      </c>
    </row>
    <row r="8" spans="1:15" customFormat="1" ht="15" customHeight="1" x14ac:dyDescent="0.2">
      <c r="B8" s="56">
        <v>5</v>
      </c>
      <c r="C8" s="70" t="s">
        <v>24</v>
      </c>
      <c r="D8" s="97">
        <v>10947.333333333334</v>
      </c>
      <c r="E8" s="70" t="s">
        <v>45</v>
      </c>
      <c r="F8" s="97">
        <v>8947.4</v>
      </c>
      <c r="G8" s="21" t="s">
        <v>24</v>
      </c>
      <c r="H8" s="100">
        <v>5884.1</v>
      </c>
      <c r="I8" s="21" t="s">
        <v>24</v>
      </c>
      <c r="J8" s="100">
        <v>5206.5</v>
      </c>
      <c r="K8" s="62" t="s">
        <v>1</v>
      </c>
      <c r="L8" s="94">
        <v>4181.3999999999996</v>
      </c>
      <c r="N8" s="2"/>
      <c r="O8" s="2"/>
    </row>
    <row r="9" spans="1:15" customFormat="1" ht="15" customHeight="1" x14ac:dyDescent="0.2">
      <c r="B9" s="53">
        <v>6</v>
      </c>
      <c r="C9" s="61" t="s">
        <v>22</v>
      </c>
      <c r="D9" s="92">
        <v>3907.6666666666665</v>
      </c>
      <c r="E9" s="55" t="s">
        <v>22</v>
      </c>
      <c r="F9" s="101">
        <v>4889.2</v>
      </c>
      <c r="G9" s="54" t="s">
        <v>45</v>
      </c>
      <c r="H9" s="101">
        <v>4013.9</v>
      </c>
      <c r="I9" s="54" t="s">
        <v>23</v>
      </c>
      <c r="J9" s="101">
        <v>3244.8</v>
      </c>
      <c r="K9" s="55" t="s">
        <v>25</v>
      </c>
      <c r="L9" s="92">
        <v>3744.4</v>
      </c>
    </row>
    <row r="10" spans="1:15" customFormat="1" ht="15" customHeight="1" x14ac:dyDescent="0.2">
      <c r="B10" s="56">
        <v>7</v>
      </c>
      <c r="C10" s="21" t="s">
        <v>25</v>
      </c>
      <c r="D10" s="96">
        <v>1740.3333333333333</v>
      </c>
      <c r="E10" s="60" t="s">
        <v>25</v>
      </c>
      <c r="F10" s="96">
        <v>3129.1</v>
      </c>
      <c r="G10" s="60" t="s">
        <v>25</v>
      </c>
      <c r="H10" s="100">
        <v>3048.7</v>
      </c>
      <c r="I10" s="60" t="s">
        <v>25</v>
      </c>
      <c r="J10" s="100">
        <v>3218.7</v>
      </c>
      <c r="K10" s="57" t="s">
        <v>4</v>
      </c>
      <c r="L10" s="93">
        <v>3613.6</v>
      </c>
    </row>
    <row r="11" spans="1:15" customFormat="1" ht="15" customHeight="1" x14ac:dyDescent="0.2">
      <c r="B11" s="53">
        <v>8</v>
      </c>
      <c r="C11" s="63" t="s">
        <v>23</v>
      </c>
      <c r="D11" s="95">
        <v>569.33333333333337</v>
      </c>
      <c r="E11" s="145" t="s">
        <v>23</v>
      </c>
      <c r="F11" s="95">
        <v>923.2</v>
      </c>
      <c r="G11" s="59" t="s">
        <v>23</v>
      </c>
      <c r="H11" s="101">
        <v>1710.4</v>
      </c>
      <c r="I11" s="59" t="s">
        <v>45</v>
      </c>
      <c r="J11" s="101">
        <v>2473.4</v>
      </c>
      <c r="K11" s="55" t="s">
        <v>23</v>
      </c>
      <c r="L11" s="92">
        <v>3589.5</v>
      </c>
    </row>
    <row r="12" spans="1:15" customFormat="1" ht="15" customHeight="1" x14ac:dyDescent="0.2">
      <c r="B12" s="56">
        <v>9</v>
      </c>
      <c r="C12" s="70" t="s">
        <v>19</v>
      </c>
      <c r="D12" s="96">
        <v>133.66666666666666</v>
      </c>
      <c r="E12" s="144" t="s">
        <v>27</v>
      </c>
      <c r="F12" s="96">
        <v>309.60000000000002</v>
      </c>
      <c r="G12" s="60" t="s">
        <v>19</v>
      </c>
      <c r="H12" s="100">
        <v>1003.8</v>
      </c>
      <c r="I12" s="60" t="s">
        <v>19</v>
      </c>
      <c r="J12" s="100">
        <v>2155</v>
      </c>
      <c r="K12" s="57" t="s">
        <v>45</v>
      </c>
      <c r="L12" s="93">
        <v>2597.1</v>
      </c>
    </row>
    <row r="13" spans="1:15" ht="15" customHeight="1" x14ac:dyDescent="0.2">
      <c r="B13" s="53">
        <v>10</v>
      </c>
      <c r="C13" s="63" t="s">
        <v>4</v>
      </c>
      <c r="D13" s="95">
        <v>89</v>
      </c>
      <c r="E13" s="145" t="s">
        <v>19</v>
      </c>
      <c r="F13" s="95">
        <v>301.3</v>
      </c>
      <c r="G13" s="59" t="s">
        <v>27</v>
      </c>
      <c r="H13" s="101">
        <v>935.7</v>
      </c>
      <c r="I13" s="59" t="s">
        <v>27</v>
      </c>
      <c r="J13" s="101">
        <v>1675.2</v>
      </c>
      <c r="K13" s="55" t="s">
        <v>19</v>
      </c>
      <c r="L13" s="92">
        <v>2544.8000000000002</v>
      </c>
      <c r="N13"/>
      <c r="O13"/>
    </row>
    <row r="14" spans="1:15" ht="15" customHeight="1" x14ac:dyDescent="0.2">
      <c r="B14" s="121">
        <v>11</v>
      </c>
      <c r="C14" s="147" t="s">
        <v>27</v>
      </c>
      <c r="D14" s="148" t="s">
        <v>17</v>
      </c>
      <c r="E14" s="149" t="s">
        <v>4</v>
      </c>
      <c r="F14" s="148">
        <v>108.4</v>
      </c>
      <c r="G14" s="150" t="s">
        <v>4</v>
      </c>
      <c r="H14" s="151">
        <v>387.6</v>
      </c>
      <c r="I14" s="150" t="s">
        <v>4</v>
      </c>
      <c r="J14" s="151">
        <v>1388.3</v>
      </c>
      <c r="K14" s="142" t="s">
        <v>27</v>
      </c>
      <c r="L14" s="143">
        <v>2289.1999999999998</v>
      </c>
    </row>
    <row r="15" spans="1:15" customFormat="1" ht="15" customHeight="1" x14ac:dyDescent="0.2">
      <c r="D15" s="172"/>
      <c r="H15" s="172"/>
      <c r="J15" s="172"/>
      <c r="L15" s="172"/>
    </row>
    <row r="16" spans="1:15" customFormat="1" ht="15" customHeight="1" x14ac:dyDescent="0.2">
      <c r="A16" s="9" t="s">
        <v>42</v>
      </c>
      <c r="B16" s="209" t="s">
        <v>41</v>
      </c>
      <c r="C16" s="209"/>
      <c r="D16" s="209"/>
      <c r="E16" s="209"/>
      <c r="F16" s="209"/>
      <c r="G16" s="209"/>
      <c r="H16" s="209"/>
      <c r="I16" s="209"/>
      <c r="J16" s="209"/>
      <c r="K16" s="72"/>
    </row>
    <row r="17" spans="1:10" customFormat="1" ht="15" customHeight="1" x14ac:dyDescent="0.2">
      <c r="A17" s="9" t="s">
        <v>9</v>
      </c>
      <c r="B17" s="209" t="s">
        <v>43</v>
      </c>
      <c r="C17" s="209"/>
      <c r="D17" s="209"/>
      <c r="E17" s="209"/>
      <c r="F17" s="209"/>
      <c r="G17" s="209"/>
      <c r="H17" s="209"/>
      <c r="I17" s="209"/>
      <c r="J17" s="209"/>
    </row>
    <row r="18" spans="1:10" customFormat="1" ht="15" customHeight="1" x14ac:dyDescent="0.2">
      <c r="A18" s="12" t="s">
        <v>10</v>
      </c>
      <c r="B18" s="208" t="s">
        <v>63</v>
      </c>
      <c r="C18" s="208"/>
      <c r="D18" s="208"/>
      <c r="E18" s="165"/>
      <c r="F18" s="165"/>
      <c r="G18" s="19"/>
    </row>
    <row r="19" spans="1:10" customFormat="1" ht="15" customHeight="1" x14ac:dyDescent="0.2">
      <c r="A19" s="10" t="s">
        <v>11</v>
      </c>
      <c r="B19" s="207" t="s">
        <v>62</v>
      </c>
      <c r="C19" s="207"/>
      <c r="D19" s="207"/>
      <c r="E19" s="75"/>
      <c r="F19" s="75"/>
      <c r="G19" s="19"/>
    </row>
    <row r="20" spans="1:10" customFormat="1" ht="15" customHeight="1" x14ac:dyDescent="0.2"/>
    <row r="21" spans="1:10" customFormat="1" ht="15" customHeight="1" x14ac:dyDescent="0.2"/>
    <row r="22" spans="1:10" customFormat="1" ht="15" customHeight="1" x14ac:dyDescent="0.2"/>
    <row r="23" spans="1:10" customFormat="1" ht="15" customHeight="1" x14ac:dyDescent="0.2"/>
    <row r="24" spans="1:10" customFormat="1" ht="15" customHeight="1" x14ac:dyDescent="0.2"/>
    <row r="25" spans="1:10" customFormat="1" ht="15" customHeight="1" x14ac:dyDescent="0.2"/>
    <row r="26" spans="1:10" customFormat="1" ht="15" customHeight="1" x14ac:dyDescent="0.2"/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15" customHeight="1" x14ac:dyDescent="0.2"/>
    <row r="32" spans="1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spans="2:12" customFormat="1" ht="15" customHeight="1" x14ac:dyDescent="0.2"/>
    <row r="82" spans="2:12" customFormat="1" ht="15" customHeight="1" x14ac:dyDescent="0.2"/>
    <row r="83" spans="2:12" customFormat="1" ht="15" customHeight="1" x14ac:dyDescent="0.2"/>
    <row r="84" spans="2:12" customFormat="1" ht="15" customHeight="1" x14ac:dyDescent="0.2"/>
    <row r="85" spans="2:12" customFormat="1" ht="15" customHeight="1" x14ac:dyDescent="0.2"/>
    <row r="86" spans="2:12" customFormat="1" ht="15" customHeight="1" x14ac:dyDescent="0.2"/>
    <row r="87" spans="2:12" customFormat="1" ht="15" customHeight="1" x14ac:dyDescent="0.2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2:12" customFormat="1" ht="15" customHeight="1" x14ac:dyDescent="0.2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</row>
  </sheetData>
  <mergeCells count="5">
    <mergeCell ref="B2:L2"/>
    <mergeCell ref="B16:J16"/>
    <mergeCell ref="B17:J17"/>
    <mergeCell ref="B18:D18"/>
    <mergeCell ref="B19:D19"/>
  </mergeCells>
  <hyperlinks>
    <hyperlink ref="L1" location="Indice!A1" display="[índice Ç]"/>
    <hyperlink ref="B19" r:id="rId1" display="http://observatorioemigracao.pt/np4/6133.html"/>
    <hyperlink ref="B19:D19" r:id="rId2" display="http://observatorioemigracao.pt/np4/7529.html"/>
  </hyperlinks>
  <pageMargins left="0.7" right="0.7" top="0.75" bottom="0.75" header="0.3" footer="0.3"/>
  <pageSetup paperSize="9" orientation="portrait" horizontalDpi="4294967293" verticalDpi="3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28.83203125" style="1" customWidth="1"/>
    <col min="4" max="5" width="14.83203125" style="2" customWidth="1"/>
    <col min="6" max="16384" width="12.83203125" style="2"/>
  </cols>
  <sheetData>
    <row r="1" spans="1:14" ht="30" customHeight="1" x14ac:dyDescent="0.2">
      <c r="A1" s="3" t="s">
        <v>5</v>
      </c>
      <c r="B1" s="4" t="s">
        <v>6</v>
      </c>
      <c r="C1" s="4"/>
      <c r="D1" s="4"/>
      <c r="E1" s="5"/>
      <c r="F1" s="7" t="s">
        <v>7</v>
      </c>
      <c r="G1" s="6"/>
      <c r="H1" s="6"/>
      <c r="I1" s="6"/>
    </row>
    <row r="2" spans="1:14" ht="45" customHeight="1" thickBot="1" x14ac:dyDescent="0.25">
      <c r="B2" s="210" t="s">
        <v>66</v>
      </c>
      <c r="C2" s="221"/>
      <c r="D2" s="221"/>
      <c r="E2" s="221"/>
      <c r="F2" s="221"/>
      <c r="G2" s="74"/>
      <c r="H2" s="74"/>
      <c r="I2" s="223"/>
      <c r="J2" s="223"/>
      <c r="K2" s="223"/>
      <c r="L2" s="223"/>
      <c r="M2" s="223"/>
      <c r="N2" s="223"/>
    </row>
    <row r="3" spans="1:14" customFormat="1" ht="30" customHeight="1" x14ac:dyDescent="0.2">
      <c r="B3" s="228" t="s">
        <v>18</v>
      </c>
      <c r="C3" s="224" t="s">
        <v>13</v>
      </c>
      <c r="D3" s="226" t="s">
        <v>53</v>
      </c>
      <c r="E3" s="227"/>
      <c r="F3" s="227"/>
      <c r="G3" s="64"/>
      <c r="H3" s="64"/>
      <c r="I3" s="64"/>
      <c r="J3" s="64"/>
    </row>
    <row r="4" spans="1:14" customFormat="1" ht="30" customHeight="1" x14ac:dyDescent="0.2">
      <c r="B4" s="229"/>
      <c r="C4" s="225"/>
      <c r="D4" s="26" t="s">
        <v>8</v>
      </c>
      <c r="E4" s="26" t="s">
        <v>12</v>
      </c>
      <c r="F4" s="27" t="s">
        <v>26</v>
      </c>
    </row>
    <row r="5" spans="1:14" customFormat="1" ht="30" customHeight="1" x14ac:dyDescent="0.2">
      <c r="B5" s="154" t="s">
        <v>17</v>
      </c>
      <c r="C5" s="155" t="s">
        <v>0</v>
      </c>
      <c r="D5" s="156">
        <v>5577222</v>
      </c>
      <c r="E5" s="157">
        <v>100</v>
      </c>
      <c r="F5" s="158" t="s">
        <v>17</v>
      </c>
    </row>
    <row r="6" spans="1:14" customFormat="1" ht="15" customHeight="1" x14ac:dyDescent="0.2">
      <c r="B6" s="120">
        <v>1</v>
      </c>
      <c r="C6" s="117" t="s">
        <v>21</v>
      </c>
      <c r="D6" s="103">
        <v>1108375</v>
      </c>
      <c r="E6" s="107">
        <f>+D6*100/D$5</f>
        <v>19.873245138888141</v>
      </c>
      <c r="F6" s="106">
        <f>+E6</f>
        <v>19.873245138888141</v>
      </c>
    </row>
    <row r="7" spans="1:14" customFormat="1" ht="15" customHeight="1" x14ac:dyDescent="0.2">
      <c r="B7" s="119">
        <v>2</v>
      </c>
      <c r="C7" s="116" t="s">
        <v>20</v>
      </c>
      <c r="D7" s="102">
        <v>911360</v>
      </c>
      <c r="E7" s="109">
        <f t="shared" ref="E7:E16" si="0">+D7*100/D$5</f>
        <v>16.340751721914604</v>
      </c>
      <c r="F7" s="109">
        <f>+E7+F6</f>
        <v>36.213996860802744</v>
      </c>
    </row>
    <row r="8" spans="1:14" customFormat="1" ht="15" customHeight="1" x14ac:dyDescent="0.2">
      <c r="B8" s="120">
        <v>3</v>
      </c>
      <c r="C8" s="117" t="s">
        <v>1</v>
      </c>
      <c r="D8" s="103">
        <v>425412</v>
      </c>
      <c r="E8" s="107">
        <f t="shared" si="0"/>
        <v>7.6276683983531584</v>
      </c>
      <c r="F8" s="106">
        <f t="shared" ref="F8:F16" si="1">+E8+F7</f>
        <v>43.841665259155903</v>
      </c>
    </row>
    <row r="9" spans="1:14" customFormat="1" ht="15" customHeight="1" x14ac:dyDescent="0.2">
      <c r="B9" s="159">
        <v>4</v>
      </c>
      <c r="C9" s="160" t="s">
        <v>54</v>
      </c>
      <c r="D9" s="102">
        <v>320851</v>
      </c>
      <c r="E9" s="105">
        <f t="shared" si="0"/>
        <v>5.7528819903529032</v>
      </c>
      <c r="F9" s="109">
        <f t="shared" si="1"/>
        <v>49.594547249508807</v>
      </c>
    </row>
    <row r="10" spans="1:14" customFormat="1" ht="15" customHeight="1" x14ac:dyDescent="0.2">
      <c r="B10" s="53">
        <v>5</v>
      </c>
      <c r="C10" s="117" t="s">
        <v>22</v>
      </c>
      <c r="D10" s="103">
        <v>283016</v>
      </c>
      <c r="E10" s="107">
        <f t="shared" si="0"/>
        <v>5.0744976620977251</v>
      </c>
      <c r="F10" s="106">
        <f t="shared" si="1"/>
        <v>54.669044911606534</v>
      </c>
    </row>
    <row r="11" spans="1:14" customFormat="1" ht="15" customHeight="1" x14ac:dyDescent="0.2">
      <c r="B11" s="56">
        <v>6</v>
      </c>
      <c r="C11" s="116" t="s">
        <v>45</v>
      </c>
      <c r="D11" s="102">
        <v>219176</v>
      </c>
      <c r="E11" s="105">
        <f t="shared" si="0"/>
        <v>3.9298417742740024</v>
      </c>
      <c r="F11" s="109">
        <f t="shared" si="1"/>
        <v>58.598886685880537</v>
      </c>
    </row>
    <row r="12" spans="1:14" customFormat="1" ht="15" customHeight="1" x14ac:dyDescent="0.2">
      <c r="A12" s="2"/>
      <c r="B12" s="53">
        <v>7</v>
      </c>
      <c r="C12" s="117" t="s">
        <v>25</v>
      </c>
      <c r="D12" s="103">
        <v>136630</v>
      </c>
      <c r="E12" s="107">
        <f t="shared" si="0"/>
        <v>2.4497859328533096</v>
      </c>
      <c r="F12" s="106">
        <f t="shared" si="1"/>
        <v>61.048672618733846</v>
      </c>
    </row>
    <row r="13" spans="1:14" customFormat="1" ht="15" customHeight="1" x14ac:dyDescent="0.2">
      <c r="A13" s="2"/>
      <c r="B13" s="56">
        <v>8</v>
      </c>
      <c r="C13" s="116" t="s">
        <v>23</v>
      </c>
      <c r="D13" s="102">
        <v>96387</v>
      </c>
      <c r="E13" s="105">
        <f t="shared" si="0"/>
        <v>1.7282259877767103</v>
      </c>
      <c r="F13" s="109">
        <f t="shared" si="1"/>
        <v>62.776898606510557</v>
      </c>
    </row>
    <row r="14" spans="1:14" customFormat="1" ht="15" customHeight="1" x14ac:dyDescent="0.2">
      <c r="A14" s="2"/>
      <c r="B14" s="53">
        <v>9</v>
      </c>
      <c r="C14" s="117" t="s">
        <v>19</v>
      </c>
      <c r="D14" s="103">
        <v>60450</v>
      </c>
      <c r="E14" s="107">
        <f t="shared" si="0"/>
        <v>1.083872938893234</v>
      </c>
      <c r="F14" s="106">
        <f t="shared" si="1"/>
        <v>63.860771545403793</v>
      </c>
    </row>
    <row r="15" spans="1:14" customFormat="1" ht="15" customHeight="1" x14ac:dyDescent="0.2">
      <c r="A15" s="2"/>
      <c r="B15" s="56">
        <v>10</v>
      </c>
      <c r="C15" s="116" t="s">
        <v>4</v>
      </c>
      <c r="D15" s="102">
        <v>55246</v>
      </c>
      <c r="E15" s="105">
        <f t="shared" si="0"/>
        <v>0.99056483675923246</v>
      </c>
      <c r="F15" s="109">
        <f t="shared" si="1"/>
        <v>64.851336382163026</v>
      </c>
    </row>
    <row r="16" spans="1:14" customFormat="1" ht="15" customHeight="1" x14ac:dyDescent="0.2">
      <c r="B16" s="66">
        <v>11</v>
      </c>
      <c r="C16" s="161" t="s">
        <v>27</v>
      </c>
      <c r="D16" s="162">
        <v>52097</v>
      </c>
      <c r="E16" s="163">
        <f t="shared" si="0"/>
        <v>0.93410303552557172</v>
      </c>
      <c r="F16" s="164">
        <f t="shared" si="1"/>
        <v>65.785439417688593</v>
      </c>
    </row>
    <row r="17" spans="1:10" customFormat="1" ht="15" customHeight="1" x14ac:dyDescent="0.2"/>
    <row r="18" spans="1:10" customFormat="1" ht="15" customHeight="1" x14ac:dyDescent="0.2">
      <c r="A18" s="9" t="s">
        <v>9</v>
      </c>
      <c r="B18" s="209" t="s">
        <v>43</v>
      </c>
      <c r="C18" s="209"/>
      <c r="D18" s="209"/>
      <c r="E18" s="209"/>
      <c r="F18" s="209"/>
      <c r="G18" s="209"/>
      <c r="H18" s="209"/>
      <c r="I18" s="209"/>
      <c r="J18" s="209"/>
    </row>
    <row r="19" spans="1:10" customFormat="1" ht="15" customHeight="1" x14ac:dyDescent="0.2">
      <c r="A19" s="12" t="s">
        <v>10</v>
      </c>
      <c r="B19" s="208" t="s">
        <v>63</v>
      </c>
      <c r="C19" s="208"/>
      <c r="D19" s="208"/>
      <c r="E19" s="165"/>
      <c r="F19" s="165"/>
      <c r="G19" s="19"/>
    </row>
    <row r="20" spans="1:10" customFormat="1" ht="15" customHeight="1" x14ac:dyDescent="0.2">
      <c r="A20" s="10" t="s">
        <v>11</v>
      </c>
      <c r="B20" s="207" t="s">
        <v>62</v>
      </c>
      <c r="C20" s="207"/>
      <c r="D20" s="207"/>
      <c r="E20" s="75"/>
      <c r="F20" s="75"/>
      <c r="G20" s="19"/>
    </row>
    <row r="21" spans="1:10" customFormat="1" ht="15" customHeight="1" x14ac:dyDescent="0.2"/>
    <row r="22" spans="1:10" customFormat="1" ht="15" customHeight="1" x14ac:dyDescent="0.2"/>
    <row r="23" spans="1:10" customFormat="1" ht="15" customHeight="1" x14ac:dyDescent="0.2"/>
    <row r="24" spans="1:10" customFormat="1" ht="15" customHeight="1" x14ac:dyDescent="0.2"/>
    <row r="25" spans="1:10" customFormat="1" ht="15" customHeight="1" x14ac:dyDescent="0.2"/>
    <row r="26" spans="1:10" customFormat="1" ht="15" customHeight="1" x14ac:dyDescent="0.2"/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30" customHeight="1" x14ac:dyDescent="0.2">
      <c r="A31" s="2"/>
      <c r="G31" s="72"/>
    </row>
    <row r="32" spans="1:10" customFormat="1" ht="15" customHeight="1" x14ac:dyDescent="0.2">
      <c r="A32" s="2"/>
      <c r="G32" s="111"/>
    </row>
    <row r="33" spans="1:1" customFormat="1" ht="15" customHeight="1" x14ac:dyDescent="0.2">
      <c r="A33" s="2"/>
    </row>
    <row r="34" spans="1:1" customFormat="1" ht="15" customHeight="1" x14ac:dyDescent="0.2">
      <c r="A34" s="2"/>
    </row>
    <row r="35" spans="1:1" customFormat="1" ht="15" customHeight="1" x14ac:dyDescent="0.2">
      <c r="A35" s="2"/>
    </row>
    <row r="36" spans="1:1" customFormat="1" ht="15" customHeight="1" x14ac:dyDescent="0.2">
      <c r="A36" s="2"/>
    </row>
    <row r="37" spans="1:1" customFormat="1" ht="15" customHeight="1" x14ac:dyDescent="0.2"/>
    <row r="38" spans="1:1" customFormat="1" ht="15" customHeight="1" x14ac:dyDescent="0.2"/>
    <row r="39" spans="1:1" customFormat="1" ht="15" customHeight="1" x14ac:dyDescent="0.2"/>
    <row r="40" spans="1:1" customFormat="1" ht="15" customHeight="1" x14ac:dyDescent="0.2"/>
    <row r="41" spans="1:1" customFormat="1" ht="15" customHeight="1" x14ac:dyDescent="0.2"/>
    <row r="42" spans="1:1" customFormat="1" ht="15" customHeight="1" x14ac:dyDescent="0.2"/>
    <row r="43" spans="1:1" customFormat="1" ht="15" customHeight="1" x14ac:dyDescent="0.2"/>
    <row r="44" spans="1:1" customFormat="1" ht="15" customHeight="1" x14ac:dyDescent="0.2"/>
    <row r="45" spans="1:1" customFormat="1" ht="15" customHeight="1" x14ac:dyDescent="0.2"/>
    <row r="46" spans="1:1" customFormat="1" ht="15" customHeight="1" x14ac:dyDescent="0.2"/>
    <row r="47" spans="1:1" customFormat="1" ht="15" customHeight="1" x14ac:dyDescent="0.2"/>
    <row r="48" spans="1:1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spans="2:6" customFormat="1" ht="15" customHeight="1" x14ac:dyDescent="0.2"/>
    <row r="66" spans="2:6" customFormat="1" ht="15" customHeight="1" x14ac:dyDescent="0.2"/>
    <row r="67" spans="2:6" customFormat="1" ht="15" customHeight="1" x14ac:dyDescent="0.2"/>
    <row r="68" spans="2:6" customFormat="1" ht="15" customHeight="1" x14ac:dyDescent="0.2"/>
    <row r="69" spans="2:6" customFormat="1" ht="15" customHeight="1" x14ac:dyDescent="0.2"/>
    <row r="70" spans="2:6" customFormat="1" ht="15" customHeight="1" x14ac:dyDescent="0.2"/>
    <row r="71" spans="2:6" customFormat="1" ht="15" customHeight="1" x14ac:dyDescent="0.2"/>
    <row r="72" spans="2:6" customFormat="1" ht="15" customHeight="1" x14ac:dyDescent="0.2"/>
    <row r="73" spans="2:6" customFormat="1" ht="15" customHeight="1" x14ac:dyDescent="0.2">
      <c r="B73" s="1"/>
      <c r="C73" s="1"/>
      <c r="D73" s="2"/>
      <c r="E73" s="2"/>
      <c r="F73" s="2"/>
    </row>
    <row r="74" spans="2:6" customFormat="1" ht="15" customHeight="1" x14ac:dyDescent="0.2">
      <c r="B74" s="1"/>
      <c r="C74" s="1"/>
      <c r="D74" s="2"/>
      <c r="E74" s="2"/>
      <c r="F74" s="2"/>
    </row>
    <row r="75" spans="2:6" customFormat="1" ht="15" customHeight="1" x14ac:dyDescent="0.2">
      <c r="B75" s="1"/>
      <c r="C75" s="1"/>
      <c r="D75" s="2"/>
      <c r="E75" s="2"/>
      <c r="F75" s="2"/>
    </row>
    <row r="76" spans="2:6" customFormat="1" ht="15" customHeight="1" x14ac:dyDescent="0.2">
      <c r="B76" s="1"/>
      <c r="C76" s="1"/>
      <c r="D76" s="2"/>
      <c r="E76" s="2"/>
      <c r="F76" s="2"/>
    </row>
    <row r="77" spans="2:6" customFormat="1" ht="15" customHeight="1" x14ac:dyDescent="0.2">
      <c r="B77" s="1"/>
      <c r="C77" s="1"/>
      <c r="D77" s="2"/>
      <c r="E77" s="2"/>
      <c r="F77" s="2"/>
    </row>
    <row r="78" spans="2:6" customFormat="1" ht="15" customHeight="1" x14ac:dyDescent="0.2">
      <c r="B78" s="1"/>
      <c r="C78" s="1"/>
      <c r="D78" s="2"/>
      <c r="E78" s="2"/>
      <c r="F78" s="2"/>
    </row>
    <row r="79" spans="2:6" customFormat="1" ht="15" customHeight="1" x14ac:dyDescent="0.2">
      <c r="B79" s="1"/>
      <c r="C79" s="1"/>
      <c r="D79" s="2"/>
      <c r="E79" s="2"/>
      <c r="F79" s="2"/>
    </row>
    <row r="80" spans="2:6" customFormat="1" ht="15" customHeight="1" x14ac:dyDescent="0.2">
      <c r="B80" s="1"/>
      <c r="C80" s="1"/>
      <c r="D80" s="2"/>
      <c r="E80" s="2"/>
      <c r="F80" s="2"/>
    </row>
    <row r="81" spans="2:6" customFormat="1" ht="15" customHeight="1" x14ac:dyDescent="0.2">
      <c r="B81" s="1"/>
      <c r="C81" s="1"/>
      <c r="D81" s="2"/>
      <c r="E81" s="2"/>
      <c r="F81" s="2"/>
    </row>
    <row r="82" spans="2:6" customFormat="1" ht="15" customHeight="1" x14ac:dyDescent="0.2">
      <c r="B82" s="1"/>
      <c r="C82" s="1"/>
      <c r="D82" s="2"/>
      <c r="E82" s="2"/>
      <c r="F82" s="2"/>
    </row>
    <row r="83" spans="2:6" customFormat="1" ht="15" customHeight="1" x14ac:dyDescent="0.2">
      <c r="B83" s="1"/>
      <c r="C83" s="1"/>
      <c r="D83" s="2"/>
      <c r="E83" s="2"/>
      <c r="F83" s="2"/>
    </row>
    <row r="84" spans="2:6" customFormat="1" ht="15" customHeight="1" x14ac:dyDescent="0.2">
      <c r="B84" s="1"/>
      <c r="C84" s="1"/>
      <c r="D84" s="2"/>
      <c r="E84" s="2"/>
      <c r="F84" s="2"/>
    </row>
    <row r="85" spans="2:6" customFormat="1" ht="15" customHeight="1" x14ac:dyDescent="0.2">
      <c r="B85" s="1"/>
      <c r="C85" s="1"/>
      <c r="D85" s="2"/>
      <c r="E85" s="2"/>
      <c r="F85" s="2"/>
    </row>
    <row r="86" spans="2:6" customFormat="1" ht="15" customHeight="1" x14ac:dyDescent="0.2">
      <c r="B86" s="1"/>
      <c r="C86" s="1"/>
      <c r="D86" s="2"/>
      <c r="E86" s="2"/>
      <c r="F86" s="2"/>
    </row>
  </sheetData>
  <mergeCells count="8">
    <mergeCell ref="B19:D19"/>
    <mergeCell ref="B20:D20"/>
    <mergeCell ref="I2:N2"/>
    <mergeCell ref="B18:J18"/>
    <mergeCell ref="C3:C4"/>
    <mergeCell ref="D3:F3"/>
    <mergeCell ref="B3:B4"/>
    <mergeCell ref="B2:F2"/>
  </mergeCells>
  <hyperlinks>
    <hyperlink ref="F1" location="Indice!A1" display="[índice Ç]"/>
    <hyperlink ref="B20" r:id="rId1" display="http://observatorioemigracao.pt/np4/6133.html"/>
    <hyperlink ref="B20:D20" r:id="rId2" display="http://observatorioemigracao.pt/np4/7529.html"/>
  </hyperlinks>
  <pageMargins left="0.7" right="0.7" top="0.75" bottom="0.75" header="0.3" footer="0.3"/>
  <pageSetup paperSize="9" orientation="portrait" horizontalDpi="4294967293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workbookViewId="0"/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28.83203125" style="1" customWidth="1"/>
    <col min="4" max="5" width="14.83203125" style="2" customWidth="1"/>
    <col min="6" max="16384" width="12.83203125" style="2"/>
  </cols>
  <sheetData>
    <row r="1" spans="1:14" ht="30" customHeight="1" x14ac:dyDescent="0.2">
      <c r="A1" s="3" t="s">
        <v>5</v>
      </c>
      <c r="B1" s="4" t="s">
        <v>6</v>
      </c>
      <c r="C1" s="4"/>
      <c r="D1" s="4"/>
      <c r="E1" s="5"/>
      <c r="F1" s="7" t="s">
        <v>7</v>
      </c>
      <c r="G1" s="6"/>
      <c r="H1" s="6"/>
      <c r="I1" s="6"/>
    </row>
    <row r="2" spans="1:14" ht="45" customHeight="1" thickBot="1" x14ac:dyDescent="0.25">
      <c r="B2" s="210" t="s">
        <v>55</v>
      </c>
      <c r="C2" s="221"/>
      <c r="D2" s="221"/>
      <c r="E2" s="221"/>
      <c r="F2" s="221"/>
      <c r="G2" s="125"/>
      <c r="H2" s="125"/>
      <c r="I2" s="223"/>
      <c r="J2" s="223"/>
      <c r="K2" s="223"/>
      <c r="L2" s="223"/>
      <c r="M2" s="223"/>
      <c r="N2" s="223"/>
    </row>
    <row r="3" spans="1:14" customFormat="1" ht="30" customHeight="1" x14ac:dyDescent="0.2">
      <c r="B3" s="228" t="s">
        <v>18</v>
      </c>
      <c r="C3" s="224" t="s">
        <v>13</v>
      </c>
      <c r="D3" s="226" t="s">
        <v>53</v>
      </c>
      <c r="E3" s="227"/>
      <c r="F3" s="227"/>
      <c r="G3" s="64"/>
      <c r="H3" s="64"/>
      <c r="I3" s="64"/>
      <c r="J3" s="64"/>
    </row>
    <row r="4" spans="1:14" customFormat="1" ht="30" customHeight="1" x14ac:dyDescent="0.2">
      <c r="B4" s="229"/>
      <c r="C4" s="225"/>
      <c r="D4" s="26" t="s">
        <v>8</v>
      </c>
      <c r="E4" s="26" t="s">
        <v>12</v>
      </c>
      <c r="F4" s="27" t="s">
        <v>26</v>
      </c>
    </row>
    <row r="5" spans="1:14" customFormat="1" ht="30" customHeight="1" x14ac:dyDescent="0.2">
      <c r="B5" s="154" t="s">
        <v>17</v>
      </c>
      <c r="C5" s="155" t="s">
        <v>0</v>
      </c>
      <c r="D5" s="156">
        <v>32050216</v>
      </c>
      <c r="E5" s="157">
        <v>100</v>
      </c>
      <c r="F5" s="158" t="s">
        <v>17</v>
      </c>
    </row>
    <row r="6" spans="1:14" customFormat="1" ht="15" customHeight="1" x14ac:dyDescent="0.2">
      <c r="B6" s="120">
        <v>1</v>
      </c>
      <c r="C6" s="117" t="s">
        <v>3</v>
      </c>
      <c r="D6" s="103">
        <v>26472994</v>
      </c>
      <c r="E6" s="107">
        <f>+D6*100/D$5</f>
        <v>82.598488571808687</v>
      </c>
      <c r="F6" s="106">
        <f>+E6</f>
        <v>82.598488571808687</v>
      </c>
    </row>
    <row r="7" spans="1:14" customFormat="1" ht="15" customHeight="1" x14ac:dyDescent="0.2">
      <c r="B7" s="119">
        <v>2</v>
      </c>
      <c r="C7" s="116" t="s">
        <v>21</v>
      </c>
      <c r="D7" s="102">
        <v>1108375</v>
      </c>
      <c r="E7" s="109">
        <f t="shared" ref="E7:E17" si="0">+D7*100/D$5</f>
        <v>3.4582450239960942</v>
      </c>
      <c r="F7" s="109">
        <f>+E7+F6</f>
        <v>86.056733595804786</v>
      </c>
    </row>
    <row r="8" spans="1:14" customFormat="1" ht="15" customHeight="1" x14ac:dyDescent="0.2">
      <c r="B8" s="120">
        <v>3</v>
      </c>
      <c r="C8" s="117" t="s">
        <v>20</v>
      </c>
      <c r="D8" s="103">
        <v>911360</v>
      </c>
      <c r="E8" s="107">
        <f t="shared" si="0"/>
        <v>2.843537778341338</v>
      </c>
      <c r="F8" s="106">
        <f t="shared" ref="F8:F15" si="1">+E8+F7</f>
        <v>88.900271374146129</v>
      </c>
    </row>
    <row r="9" spans="1:14" customFormat="1" ht="15" customHeight="1" x14ac:dyDescent="0.2">
      <c r="B9" s="159">
        <v>4</v>
      </c>
      <c r="C9" s="160" t="s">
        <v>1</v>
      </c>
      <c r="D9" s="102">
        <v>425412</v>
      </c>
      <c r="E9" s="105">
        <f t="shared" si="0"/>
        <v>1.3273295880439619</v>
      </c>
      <c r="F9" s="109">
        <f t="shared" si="1"/>
        <v>90.227600962190095</v>
      </c>
    </row>
    <row r="10" spans="1:14" customFormat="1" ht="15" customHeight="1" x14ac:dyDescent="0.2">
      <c r="B10" s="53">
        <v>5</v>
      </c>
      <c r="C10" s="117" t="s">
        <v>54</v>
      </c>
      <c r="D10" s="103">
        <v>320851</v>
      </c>
      <c r="E10" s="107">
        <f t="shared" si="0"/>
        <v>1.0010884170016201</v>
      </c>
      <c r="F10" s="106">
        <f t="shared" si="1"/>
        <v>91.228689379191721</v>
      </c>
    </row>
    <row r="11" spans="1:14" customFormat="1" ht="15" customHeight="1" x14ac:dyDescent="0.2">
      <c r="B11" s="56">
        <v>6</v>
      </c>
      <c r="C11" s="116" t="s">
        <v>22</v>
      </c>
      <c r="D11" s="102">
        <v>283016</v>
      </c>
      <c r="E11" s="105">
        <f t="shared" si="0"/>
        <v>0.8830392905932366</v>
      </c>
      <c r="F11" s="109">
        <f t="shared" si="1"/>
        <v>92.111728669784952</v>
      </c>
    </row>
    <row r="12" spans="1:14" customFormat="1" ht="15" customHeight="1" x14ac:dyDescent="0.2">
      <c r="A12" s="2"/>
      <c r="B12" s="53">
        <v>7</v>
      </c>
      <c r="C12" s="117" t="s">
        <v>45</v>
      </c>
      <c r="D12" s="103">
        <v>219176</v>
      </c>
      <c r="E12" s="107">
        <f t="shared" si="0"/>
        <v>0.68385186546012666</v>
      </c>
      <c r="F12" s="106">
        <f t="shared" si="1"/>
        <v>92.79558053524508</v>
      </c>
    </row>
    <row r="13" spans="1:14" customFormat="1" ht="15" customHeight="1" x14ac:dyDescent="0.2">
      <c r="A13" s="2"/>
      <c r="B13" s="56">
        <v>8</v>
      </c>
      <c r="C13" s="116" t="s">
        <v>25</v>
      </c>
      <c r="D13" s="102">
        <v>136630</v>
      </c>
      <c r="E13" s="105">
        <f t="shared" si="0"/>
        <v>0.42629977907169175</v>
      </c>
      <c r="F13" s="109">
        <f t="shared" si="1"/>
        <v>93.221880314316778</v>
      </c>
    </row>
    <row r="14" spans="1:14" customFormat="1" ht="15" customHeight="1" x14ac:dyDescent="0.2">
      <c r="A14" s="2"/>
      <c r="B14" s="53">
        <v>9</v>
      </c>
      <c r="C14" s="117" t="s">
        <v>23</v>
      </c>
      <c r="D14" s="103">
        <v>96387</v>
      </c>
      <c r="E14" s="107">
        <f t="shared" si="0"/>
        <v>0.3007374427679364</v>
      </c>
      <c r="F14" s="106">
        <f t="shared" si="1"/>
        <v>93.522617757084717</v>
      </c>
    </row>
    <row r="15" spans="1:14" customFormat="1" ht="15" customHeight="1" x14ac:dyDescent="0.2">
      <c r="A15" s="2"/>
      <c r="B15" s="56">
        <v>10</v>
      </c>
      <c r="C15" s="116" t="s">
        <v>19</v>
      </c>
      <c r="D15" s="102">
        <v>60450</v>
      </c>
      <c r="E15" s="105">
        <f t="shared" si="0"/>
        <v>0.18861027332857913</v>
      </c>
      <c r="F15" s="109">
        <f t="shared" si="1"/>
        <v>93.711228030413295</v>
      </c>
    </row>
    <row r="16" spans="1:14" customFormat="1" ht="15" customHeight="1" x14ac:dyDescent="0.2">
      <c r="A16" s="2"/>
      <c r="B16" s="53">
        <v>11</v>
      </c>
      <c r="C16" s="117" t="s">
        <v>4</v>
      </c>
      <c r="D16" s="103">
        <v>55246</v>
      </c>
      <c r="E16" s="107">
        <f t="shared" ref="E16" si="2">+D16*100/D$5</f>
        <v>0.17237325327230243</v>
      </c>
      <c r="F16" s="106">
        <f>+E16+F14</f>
        <v>93.694991010357015</v>
      </c>
    </row>
    <row r="17" spans="1:10" customFormat="1" ht="15" customHeight="1" x14ac:dyDescent="0.2">
      <c r="B17" s="121">
        <v>12</v>
      </c>
      <c r="C17" s="118" t="s">
        <v>27</v>
      </c>
      <c r="D17" s="104">
        <v>52097</v>
      </c>
      <c r="E17" s="108">
        <f t="shared" si="0"/>
        <v>0.16254804647806428</v>
      </c>
      <c r="F17" s="110">
        <f>+E17+F15</f>
        <v>93.87377607689136</v>
      </c>
    </row>
    <row r="18" spans="1:10" customFormat="1" ht="15" customHeight="1" x14ac:dyDescent="0.2"/>
    <row r="19" spans="1:10" customFormat="1" ht="15" customHeight="1" x14ac:dyDescent="0.2">
      <c r="A19" s="9" t="s">
        <v>9</v>
      </c>
      <c r="B19" s="209" t="s">
        <v>43</v>
      </c>
      <c r="C19" s="209"/>
      <c r="D19" s="209"/>
      <c r="E19" s="209"/>
      <c r="F19" s="209"/>
      <c r="G19" s="209"/>
      <c r="H19" s="209"/>
      <c r="I19" s="209"/>
      <c r="J19" s="209"/>
    </row>
    <row r="20" spans="1:10" customFormat="1" ht="15" customHeight="1" x14ac:dyDescent="0.2">
      <c r="A20" s="12" t="s">
        <v>10</v>
      </c>
      <c r="B20" s="208" t="s">
        <v>63</v>
      </c>
      <c r="C20" s="208"/>
      <c r="D20" s="208"/>
      <c r="E20" s="165"/>
      <c r="F20" s="165"/>
      <c r="G20" s="19"/>
    </row>
    <row r="21" spans="1:10" customFormat="1" ht="15" customHeight="1" x14ac:dyDescent="0.2">
      <c r="A21" s="10" t="s">
        <v>11</v>
      </c>
      <c r="B21" s="207" t="s">
        <v>62</v>
      </c>
      <c r="C21" s="207"/>
      <c r="D21" s="207"/>
      <c r="E21" s="75"/>
      <c r="F21" s="75"/>
      <c r="G21" s="19"/>
    </row>
    <row r="22" spans="1:10" customFormat="1" ht="15" customHeight="1" x14ac:dyDescent="0.2"/>
    <row r="23" spans="1:10" customFormat="1" ht="15" customHeight="1" x14ac:dyDescent="0.2"/>
    <row r="24" spans="1:10" customFormat="1" ht="15" customHeight="1" x14ac:dyDescent="0.2"/>
    <row r="25" spans="1:10" customFormat="1" ht="15" customHeight="1" x14ac:dyDescent="0.2"/>
    <row r="26" spans="1:10" customFormat="1" ht="15" customHeight="1" x14ac:dyDescent="0.2"/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15" customHeight="1" x14ac:dyDescent="0.2"/>
    <row r="32" spans="1:10" customFormat="1" ht="30" customHeight="1" x14ac:dyDescent="0.2">
      <c r="A32" s="2"/>
      <c r="G32" s="124"/>
    </row>
    <row r="33" spans="1:7" customFormat="1" ht="15" customHeight="1" x14ac:dyDescent="0.2">
      <c r="A33" s="2"/>
      <c r="G33" s="123"/>
    </row>
    <row r="34" spans="1:7" customFormat="1" ht="15" customHeight="1" x14ac:dyDescent="0.2">
      <c r="A34" s="2"/>
    </row>
    <row r="35" spans="1:7" customFormat="1" ht="15" customHeight="1" x14ac:dyDescent="0.2">
      <c r="A35" s="2"/>
    </row>
    <row r="36" spans="1:7" customFormat="1" ht="15" customHeight="1" x14ac:dyDescent="0.2">
      <c r="A36" s="2"/>
    </row>
    <row r="37" spans="1:7" customFormat="1" ht="15" customHeight="1" x14ac:dyDescent="0.2">
      <c r="A37" s="2"/>
    </row>
    <row r="38" spans="1:7" customFormat="1" ht="15" customHeight="1" x14ac:dyDescent="0.2"/>
    <row r="39" spans="1:7" customFormat="1" ht="15" customHeight="1" x14ac:dyDescent="0.2"/>
    <row r="40" spans="1:7" customFormat="1" ht="15" customHeight="1" x14ac:dyDescent="0.2"/>
    <row r="41" spans="1:7" customFormat="1" ht="15" customHeight="1" x14ac:dyDescent="0.2"/>
    <row r="42" spans="1:7" customFormat="1" ht="15" customHeight="1" x14ac:dyDescent="0.2"/>
    <row r="43" spans="1:7" customFormat="1" ht="15" customHeight="1" x14ac:dyDescent="0.2"/>
    <row r="44" spans="1:7" customFormat="1" ht="15" customHeight="1" x14ac:dyDescent="0.2"/>
    <row r="45" spans="1:7" customFormat="1" ht="15" customHeight="1" x14ac:dyDescent="0.2"/>
    <row r="46" spans="1:7" customFormat="1" ht="15" customHeight="1" x14ac:dyDescent="0.2"/>
    <row r="47" spans="1:7" customFormat="1" ht="15" customHeight="1" x14ac:dyDescent="0.2"/>
    <row r="48" spans="1:7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spans="2:6" customFormat="1" ht="15" customHeight="1" x14ac:dyDescent="0.2"/>
    <row r="66" spans="2:6" customFormat="1" ht="15" customHeight="1" x14ac:dyDescent="0.2"/>
    <row r="67" spans="2:6" customFormat="1" ht="15" customHeight="1" x14ac:dyDescent="0.2"/>
    <row r="68" spans="2:6" customFormat="1" ht="15" customHeight="1" x14ac:dyDescent="0.2"/>
    <row r="69" spans="2:6" customFormat="1" ht="15" customHeight="1" x14ac:dyDescent="0.2"/>
    <row r="70" spans="2:6" customFormat="1" ht="15" customHeight="1" x14ac:dyDescent="0.2"/>
    <row r="71" spans="2:6" customFormat="1" ht="15" customHeight="1" x14ac:dyDescent="0.2"/>
    <row r="72" spans="2:6" customFormat="1" ht="15" customHeight="1" x14ac:dyDescent="0.2"/>
    <row r="73" spans="2:6" customFormat="1" ht="15" customHeight="1" x14ac:dyDescent="0.2"/>
    <row r="74" spans="2:6" customFormat="1" ht="15" customHeight="1" x14ac:dyDescent="0.2">
      <c r="B74" s="1"/>
      <c r="C74" s="1"/>
      <c r="D74" s="2"/>
      <c r="E74" s="2"/>
      <c r="F74" s="2"/>
    </row>
    <row r="75" spans="2:6" customFormat="1" ht="15" customHeight="1" x14ac:dyDescent="0.2">
      <c r="B75" s="1"/>
      <c r="C75" s="1"/>
      <c r="D75" s="2"/>
      <c r="E75" s="2"/>
      <c r="F75" s="2"/>
    </row>
    <row r="76" spans="2:6" customFormat="1" ht="15" customHeight="1" x14ac:dyDescent="0.2">
      <c r="B76" s="1"/>
      <c r="C76" s="1"/>
      <c r="D76" s="2"/>
      <c r="E76" s="2"/>
      <c r="F76" s="2"/>
    </row>
    <row r="77" spans="2:6" customFormat="1" ht="15" customHeight="1" x14ac:dyDescent="0.2">
      <c r="B77" s="1"/>
      <c r="C77" s="1"/>
      <c r="D77" s="2"/>
      <c r="E77" s="2"/>
      <c r="F77" s="2"/>
    </row>
    <row r="78" spans="2:6" customFormat="1" ht="15" customHeight="1" x14ac:dyDescent="0.2">
      <c r="B78" s="1"/>
      <c r="C78" s="1"/>
      <c r="D78" s="2"/>
      <c r="E78" s="2"/>
      <c r="F78" s="2"/>
    </row>
    <row r="79" spans="2:6" customFormat="1" ht="15" customHeight="1" x14ac:dyDescent="0.2">
      <c r="B79" s="1"/>
      <c r="C79" s="1"/>
      <c r="D79" s="2"/>
      <c r="E79" s="2"/>
      <c r="F79" s="2"/>
    </row>
    <row r="80" spans="2:6" customFormat="1" ht="15" customHeight="1" x14ac:dyDescent="0.2">
      <c r="B80" s="1"/>
      <c r="C80" s="1"/>
      <c r="D80" s="2"/>
      <c r="E80" s="2"/>
      <c r="F80" s="2"/>
    </row>
    <row r="81" spans="2:6" customFormat="1" ht="15" customHeight="1" x14ac:dyDescent="0.2">
      <c r="B81" s="1"/>
      <c r="C81" s="1"/>
      <c r="D81" s="2"/>
      <c r="E81" s="2"/>
      <c r="F81" s="2"/>
    </row>
    <row r="82" spans="2:6" customFormat="1" ht="15" customHeight="1" x14ac:dyDescent="0.2">
      <c r="B82" s="1"/>
      <c r="C82" s="1"/>
      <c r="D82" s="2"/>
      <c r="E82" s="2"/>
      <c r="F82" s="2"/>
    </row>
    <row r="83" spans="2:6" customFormat="1" ht="15" customHeight="1" x14ac:dyDescent="0.2">
      <c r="B83" s="1"/>
      <c r="C83" s="1"/>
      <c r="D83" s="2"/>
      <c r="E83" s="2"/>
      <c r="F83" s="2"/>
    </row>
    <row r="84" spans="2:6" customFormat="1" ht="15" customHeight="1" x14ac:dyDescent="0.2">
      <c r="B84" s="1"/>
      <c r="C84" s="1"/>
      <c r="D84" s="2"/>
      <c r="E84" s="2"/>
      <c r="F84" s="2"/>
    </row>
    <row r="85" spans="2:6" customFormat="1" ht="15" customHeight="1" x14ac:dyDescent="0.2">
      <c r="B85" s="1"/>
      <c r="C85" s="1"/>
      <c r="D85" s="2"/>
      <c r="E85" s="2"/>
      <c r="F85" s="2"/>
    </row>
    <row r="86" spans="2:6" customFormat="1" ht="15" customHeight="1" x14ac:dyDescent="0.2">
      <c r="B86" s="1"/>
      <c r="C86" s="1"/>
      <c r="D86" s="2"/>
      <c r="E86" s="2"/>
      <c r="F86" s="2"/>
    </row>
    <row r="87" spans="2:6" customFormat="1" ht="15" customHeight="1" x14ac:dyDescent="0.2">
      <c r="B87" s="1"/>
      <c r="C87" s="1"/>
      <c r="D87" s="2"/>
      <c r="E87" s="2"/>
      <c r="F87" s="2"/>
    </row>
  </sheetData>
  <mergeCells count="8">
    <mergeCell ref="B20:D20"/>
    <mergeCell ref="B21:D21"/>
    <mergeCell ref="B19:J19"/>
    <mergeCell ref="B2:F2"/>
    <mergeCell ref="I2:N2"/>
    <mergeCell ref="B3:B4"/>
    <mergeCell ref="C3:C4"/>
    <mergeCell ref="D3:F3"/>
  </mergeCells>
  <hyperlinks>
    <hyperlink ref="F1" location="Indice!A1" display="[índice Ç]"/>
    <hyperlink ref="B21" r:id="rId1" display="http://observatorioemigracao.pt/np4/6133.html"/>
    <hyperlink ref="B21:D21" r:id="rId2" display="http://observatorioemigracao.pt/np4/7529.html"/>
  </hyperlinks>
  <pageMargins left="0.7" right="0.7" top="0.75" bottom="0.75" header="0.3" footer="0.3"/>
  <pageSetup paperSize="9" orientation="portrait" horizontalDpi="4294967293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30" customHeight="1" x14ac:dyDescent="0.2">
      <c r="B2" s="230" t="s">
        <v>57</v>
      </c>
      <c r="C2" s="231"/>
      <c r="D2" s="231"/>
      <c r="E2" s="231"/>
      <c r="F2" s="231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0" customFormat="1" ht="15" customHeight="1" x14ac:dyDescent="0.2"/>
    <row r="18" spans="1:10" customFormat="1" ht="15" customHeight="1" x14ac:dyDescent="0.2"/>
    <row r="19" spans="1:10" customFormat="1" ht="15" customHeight="1" x14ac:dyDescent="0.2"/>
    <row r="20" spans="1:10" customFormat="1" ht="15" customHeight="1" x14ac:dyDescent="0.2"/>
    <row r="21" spans="1:10" customFormat="1" ht="15" customHeight="1" x14ac:dyDescent="0.2">
      <c r="A21" s="2"/>
      <c r="B21" s="1"/>
      <c r="C21" s="1"/>
      <c r="D21" s="2"/>
      <c r="E21" s="2"/>
      <c r="F21" s="2"/>
      <c r="G21" s="2"/>
    </row>
    <row r="22" spans="1:10" customFormat="1" ht="15" customHeight="1" x14ac:dyDescent="0.2">
      <c r="A22" s="2"/>
      <c r="B22" s="1"/>
      <c r="C22" s="1"/>
      <c r="D22" s="2"/>
      <c r="E22" s="2"/>
      <c r="F22" s="2"/>
      <c r="G22" s="2"/>
    </row>
    <row r="23" spans="1:10" customFormat="1" ht="15" customHeight="1" x14ac:dyDescent="0.2">
      <c r="A23" s="9" t="s">
        <v>42</v>
      </c>
      <c r="B23" s="209" t="s">
        <v>41</v>
      </c>
      <c r="C23" s="209"/>
      <c r="D23" s="209"/>
      <c r="E23" s="209"/>
      <c r="F23" s="209"/>
      <c r="G23" s="209"/>
      <c r="H23" s="209"/>
      <c r="I23" s="209"/>
      <c r="J23" s="209"/>
    </row>
    <row r="24" spans="1:10" customFormat="1" ht="15" customHeight="1" x14ac:dyDescent="0.2">
      <c r="A24" s="9" t="s">
        <v>9</v>
      </c>
      <c r="B24" s="209" t="s">
        <v>43</v>
      </c>
      <c r="C24" s="209"/>
      <c r="D24" s="209"/>
      <c r="E24" s="209"/>
      <c r="F24" s="209"/>
      <c r="G24" s="209"/>
      <c r="H24" s="209"/>
      <c r="I24" s="209"/>
      <c r="J24" s="209"/>
    </row>
    <row r="25" spans="1:10" customFormat="1" ht="15" customHeight="1" x14ac:dyDescent="0.2">
      <c r="A25" s="12" t="s">
        <v>10</v>
      </c>
      <c r="B25" s="208" t="s">
        <v>63</v>
      </c>
      <c r="C25" s="208"/>
      <c r="D25" s="208"/>
      <c r="E25" s="165"/>
      <c r="F25" s="165"/>
      <c r="G25" s="19"/>
    </row>
    <row r="26" spans="1:10" customFormat="1" ht="15" customHeight="1" x14ac:dyDescent="0.2">
      <c r="A26" s="10" t="s">
        <v>11</v>
      </c>
      <c r="B26" s="207" t="s">
        <v>62</v>
      </c>
      <c r="C26" s="207"/>
      <c r="D26" s="207"/>
      <c r="E26" s="75"/>
      <c r="F26" s="75"/>
      <c r="G26" s="19"/>
    </row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15" customHeight="1" x14ac:dyDescent="0.2"/>
    <row r="32" spans="1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5">
    <mergeCell ref="B25:D25"/>
    <mergeCell ref="B26:D26"/>
    <mergeCell ref="B2:F2"/>
    <mergeCell ref="B23:J23"/>
    <mergeCell ref="B24:J24"/>
  </mergeCells>
  <hyperlinks>
    <hyperlink ref="G1" location="Indice!A1" display="[índice Ç]"/>
    <hyperlink ref="B26" r:id="rId1" display="http://observatorioemigracao.pt/np4/6133.html"/>
    <hyperlink ref="B26:D26" r:id="rId2" display="http://observatorioemigracao.pt/np4/7529.html"/>
  </hyperlinks>
  <pageMargins left="0.7" right="0.7" top="0.75" bottom="0.75" header="0.3" footer="0.3"/>
  <pageSetup paperSize="9" orientation="portrait" horizontalDpi="4294967293" verticalDpi="30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F1" s="6"/>
      <c r="G1" s="7" t="s">
        <v>7</v>
      </c>
    </row>
    <row r="2" spans="1:7" ht="30" customHeight="1" x14ac:dyDescent="0.2">
      <c r="B2" s="230" t="s">
        <v>58</v>
      </c>
      <c r="C2" s="231"/>
      <c r="D2" s="231"/>
      <c r="E2" s="231"/>
      <c r="F2" s="231"/>
      <c r="G2" s="2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0" customFormat="1" ht="15" customHeight="1" x14ac:dyDescent="0.2"/>
    <row r="18" spans="1:10" customFormat="1" ht="15" customHeight="1" x14ac:dyDescent="0.2"/>
    <row r="19" spans="1:10" customFormat="1" ht="15" customHeight="1" x14ac:dyDescent="0.2"/>
    <row r="20" spans="1:10" customFormat="1" ht="15" customHeight="1" x14ac:dyDescent="0.2"/>
    <row r="21" spans="1:10" customFormat="1" ht="15" customHeight="1" x14ac:dyDescent="0.2">
      <c r="A21" s="9"/>
      <c r="B21" s="234"/>
      <c r="C21" s="209"/>
      <c r="D21" s="209"/>
      <c r="E21" s="209"/>
      <c r="F21" s="209"/>
      <c r="G21" s="235"/>
    </row>
    <row r="22" spans="1:10" customFormat="1" ht="15" customHeight="1" x14ac:dyDescent="0.2">
      <c r="A22" s="12"/>
      <c r="B22" s="232"/>
      <c r="C22" s="233"/>
      <c r="D22" s="233"/>
      <c r="E22" s="233"/>
      <c r="F22" s="233"/>
      <c r="G22" s="233"/>
    </row>
    <row r="23" spans="1:10" customFormat="1" ht="15" customHeight="1" x14ac:dyDescent="0.2">
      <c r="A23" s="9" t="s">
        <v>42</v>
      </c>
      <c r="B23" s="209" t="s">
        <v>41</v>
      </c>
      <c r="C23" s="209"/>
      <c r="D23" s="209"/>
      <c r="E23" s="209"/>
      <c r="F23" s="209"/>
      <c r="G23" s="209"/>
      <c r="H23" s="209"/>
      <c r="I23" s="209"/>
      <c r="J23" s="209"/>
    </row>
    <row r="24" spans="1:10" customFormat="1" ht="15" customHeight="1" x14ac:dyDescent="0.2">
      <c r="A24" s="9" t="s">
        <v>9</v>
      </c>
      <c r="B24" s="209" t="s">
        <v>43</v>
      </c>
      <c r="C24" s="209"/>
      <c r="D24" s="209"/>
      <c r="E24" s="209"/>
      <c r="F24" s="209"/>
      <c r="G24" s="209"/>
      <c r="H24" s="209"/>
      <c r="I24" s="209"/>
      <c r="J24" s="209"/>
    </row>
    <row r="25" spans="1:10" customFormat="1" ht="15" customHeight="1" x14ac:dyDescent="0.2">
      <c r="A25" s="12" t="s">
        <v>10</v>
      </c>
      <c r="B25" s="208" t="s">
        <v>63</v>
      </c>
      <c r="C25" s="208"/>
      <c r="D25" s="208"/>
      <c r="E25" s="165"/>
      <c r="F25" s="165"/>
      <c r="G25" s="19"/>
    </row>
    <row r="26" spans="1:10" customFormat="1" ht="15" customHeight="1" x14ac:dyDescent="0.2">
      <c r="A26" s="10" t="s">
        <v>11</v>
      </c>
      <c r="B26" s="207" t="s">
        <v>62</v>
      </c>
      <c r="C26" s="207"/>
      <c r="D26" s="207"/>
      <c r="E26" s="75"/>
      <c r="F26" s="75"/>
      <c r="G26" s="19"/>
    </row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15" customHeight="1" x14ac:dyDescent="0.2"/>
    <row r="32" spans="1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7">
    <mergeCell ref="B24:J24"/>
    <mergeCell ref="B25:D25"/>
    <mergeCell ref="B26:D26"/>
    <mergeCell ref="B22:G22"/>
    <mergeCell ref="B2:G2"/>
    <mergeCell ref="B21:G21"/>
    <mergeCell ref="B23:J23"/>
  </mergeCells>
  <hyperlinks>
    <hyperlink ref="G1" location="Indice!A1" display="[índice Ç]"/>
    <hyperlink ref="B26" r:id="rId1" display="http://observatorioemigracao.pt/np4/6133.html"/>
    <hyperlink ref="B26:D26" r:id="rId2" display="http://observatorioemigracao.pt/np4/7529.html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Grafico 1</vt:lpstr>
      <vt:lpstr>Grafico 2</vt:lpstr>
      <vt:lpstr>Grafico 3</vt:lpstr>
      <vt:lpstr>Grafico 4</vt:lpstr>
      <vt:lpstr>Metainformação</vt:lpstr>
      <vt:lpstr>'Quadro 6'!Posição</vt:lpstr>
      <vt:lpstr>Quadro_6__Nascimentos_em_França_por_principais_países_de_nascimento_da_mãe__valores_acumulados__1977_2018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2015-09-02T20:08:05Z</dcterms:created>
  <dcterms:modified xsi:type="dcterms:W3CDTF">2020-09-25T21:34:03Z</dcterms:modified>
</cp:coreProperties>
</file>