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10" windowHeight="11640" tabRatio="920"/>
  </bookViews>
  <sheets>
    <sheet name="Indice" sheetId="11" r:id="rId1"/>
    <sheet name="Quadro 1" sheetId="10" r:id="rId2"/>
    <sheet name="Quadro 2" sheetId="26" r:id="rId3"/>
    <sheet name="Quadro 3" sheetId="27" r:id="rId4"/>
    <sheet name="Quadro 4" sheetId="13" r:id="rId5"/>
    <sheet name="Grafico 1" sheetId="16" r:id="rId6"/>
    <sheet name="Grafico 2" sheetId="17" r:id="rId7"/>
    <sheet name="Grafico 3" sheetId="19" r:id="rId8"/>
    <sheet name="Metainformação" sheetId="25" r:id="rId9"/>
  </sheets>
  <externalReferences>
    <externalReference r:id="rId10"/>
  </externalReferences>
  <definedNames>
    <definedName name="Quadro_6__Nascimentos_em_França_por_principais_países_de_nascimento_da_mãe__valores_acumulados__1977_2018">Indice!#REF!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3" l="1"/>
  <c r="G11" i="13" s="1"/>
  <c r="G12" i="13" s="1"/>
  <c r="G13" i="13" s="1"/>
  <c r="G14" i="13" s="1"/>
  <c r="G15" i="13" s="1"/>
  <c r="G16" i="13" s="1"/>
  <c r="G17" i="13" s="1"/>
  <c r="G18" i="13" s="1"/>
  <c r="G19" i="13" s="1"/>
  <c r="G20" i="13" s="1"/>
  <c r="G21" i="13" s="1"/>
  <c r="G22" i="13" s="1"/>
  <c r="G23" i="13" s="1"/>
  <c r="G24" i="13" s="1"/>
  <c r="G25" i="13" s="1"/>
  <c r="G26" i="13" s="1"/>
  <c r="G9" i="13"/>
  <c r="G8" i="13"/>
  <c r="F26" i="13"/>
  <c r="F25" i="13"/>
  <c r="F24" i="13"/>
  <c r="F23" i="13"/>
  <c r="F22" i="13"/>
  <c r="F21" i="13"/>
  <c r="F20" i="13"/>
  <c r="F19" i="13"/>
  <c r="F18" i="13"/>
  <c r="F17" i="13"/>
  <c r="F16" i="13"/>
  <c r="F15" i="13"/>
  <c r="F14" i="13"/>
  <c r="F13" i="13"/>
  <c r="F12" i="13"/>
  <c r="F11" i="13"/>
  <c r="F10" i="13"/>
  <c r="F9" i="13"/>
  <c r="F8" i="13"/>
  <c r="F7" i="13"/>
  <c r="E26" i="13"/>
  <c r="E25" i="13"/>
  <c r="E24" i="13"/>
  <c r="E23" i="13"/>
  <c r="E22" i="13"/>
  <c r="E21" i="13"/>
  <c r="E20" i="13"/>
  <c r="E19" i="13"/>
  <c r="E18" i="13"/>
  <c r="E17" i="13"/>
  <c r="E16" i="13"/>
  <c r="E15" i="13"/>
  <c r="E14" i="13"/>
  <c r="E13" i="13"/>
  <c r="E12" i="13"/>
  <c r="E11" i="13"/>
  <c r="E10" i="13"/>
  <c r="E9" i="13"/>
  <c r="E8" i="13"/>
  <c r="E7" i="13"/>
  <c r="E6" i="13"/>
  <c r="E5" i="13"/>
  <c r="C24" i="26"/>
  <c r="C23" i="26"/>
  <c r="C22" i="26"/>
  <c r="C21" i="26"/>
  <c r="C20" i="26"/>
  <c r="C19" i="26"/>
  <c r="C18" i="26"/>
  <c r="C17" i="26"/>
  <c r="C16" i="26"/>
  <c r="C15" i="26"/>
  <c r="C14" i="26"/>
  <c r="C13" i="26"/>
  <c r="C12" i="26"/>
  <c r="C11" i="26"/>
  <c r="C10" i="26"/>
  <c r="C9" i="26"/>
  <c r="C8" i="26"/>
  <c r="C7" i="26"/>
  <c r="C6" i="26"/>
  <c r="C5" i="26"/>
  <c r="C4" i="26"/>
  <c r="K28" i="10" l="1"/>
  <c r="J28" i="10"/>
  <c r="I28" i="10"/>
  <c r="G28" i="10"/>
  <c r="F28" i="10"/>
  <c r="D28" i="10"/>
  <c r="K27" i="10"/>
  <c r="J27" i="10"/>
  <c r="I27" i="10"/>
  <c r="G27" i="10"/>
  <c r="F27" i="10"/>
  <c r="D27" i="10"/>
  <c r="G26" i="10" l="1"/>
  <c r="G25" i="10"/>
  <c r="G24" i="10"/>
  <c r="G23" i="10"/>
  <c r="G22" i="10"/>
  <c r="G21" i="10"/>
  <c r="G20" i="10"/>
  <c r="G19" i="10"/>
  <c r="G18" i="10"/>
  <c r="G17" i="10"/>
  <c r="G16" i="10"/>
  <c r="G15" i="10"/>
  <c r="G14" i="10"/>
  <c r="G13" i="10"/>
  <c r="G12" i="10"/>
  <c r="G11" i="10"/>
  <c r="G10" i="10"/>
  <c r="G9" i="10"/>
  <c r="G8" i="10"/>
  <c r="G7" i="10"/>
  <c r="G6" i="10"/>
  <c r="F26" i="10"/>
  <c r="F25" i="10"/>
  <c r="F24" i="10"/>
  <c r="F23" i="10"/>
  <c r="F22" i="10"/>
  <c r="F21" i="10"/>
  <c r="F20" i="10"/>
  <c r="F19" i="10"/>
  <c r="F18" i="10"/>
  <c r="F17" i="10"/>
  <c r="F16" i="10"/>
  <c r="F15" i="10"/>
  <c r="F14" i="10"/>
  <c r="F13" i="10"/>
  <c r="F12" i="10"/>
  <c r="F11" i="10"/>
  <c r="F10" i="10"/>
  <c r="F9" i="10"/>
  <c r="F8" i="10"/>
  <c r="F7" i="10"/>
  <c r="F6" i="10"/>
  <c r="F5" i="10"/>
  <c r="J26" i="10" l="1"/>
  <c r="J25" i="10"/>
  <c r="J24" i="10"/>
  <c r="J23" i="10"/>
  <c r="J22" i="10"/>
  <c r="J21" i="10"/>
  <c r="J20" i="10"/>
  <c r="J19" i="10"/>
  <c r="J18" i="10"/>
  <c r="J17" i="10"/>
  <c r="J16" i="10"/>
  <c r="J15" i="10"/>
  <c r="J14" i="10"/>
  <c r="J13" i="10"/>
  <c r="J12" i="10"/>
  <c r="J11" i="10"/>
  <c r="J10" i="10"/>
  <c r="J9" i="10"/>
  <c r="J8" i="10"/>
  <c r="J7" i="10"/>
  <c r="J6" i="10"/>
  <c r="J5" i="10"/>
  <c r="I26" i="10"/>
  <c r="I25" i="10"/>
  <c r="I24" i="10"/>
  <c r="I23" i="10"/>
  <c r="I22" i="10"/>
  <c r="I21" i="10"/>
  <c r="I20" i="10"/>
  <c r="I19" i="10"/>
  <c r="I18" i="10"/>
  <c r="I17" i="10"/>
  <c r="I16" i="10"/>
  <c r="I15" i="10"/>
  <c r="I14" i="10"/>
  <c r="I13" i="10"/>
  <c r="I12" i="10"/>
  <c r="I11" i="10"/>
  <c r="I10" i="10"/>
  <c r="I9" i="10"/>
  <c r="I8" i="10"/>
  <c r="I7" i="10"/>
  <c r="I6" i="10"/>
  <c r="I5" i="10"/>
  <c r="K26" i="10"/>
  <c r="D26" i="10"/>
  <c r="K25" i="10"/>
  <c r="D25" i="10"/>
  <c r="B6" i="11" l="1"/>
  <c r="B5" i="11"/>
  <c r="K24" i="10" l="1"/>
  <c r="D24" i="10"/>
  <c r="K23" i="10"/>
  <c r="D23" i="10"/>
  <c r="K22" i="10"/>
  <c r="D22" i="10"/>
  <c r="K21" i="10"/>
  <c r="D21" i="10"/>
  <c r="K20" i="10"/>
  <c r="D20" i="10"/>
  <c r="K19" i="10"/>
  <c r="D19" i="10"/>
  <c r="K18" i="10"/>
  <c r="D18" i="10"/>
  <c r="K17" i="10"/>
  <c r="D17" i="10"/>
  <c r="K16" i="10"/>
  <c r="D16" i="10"/>
  <c r="K15" i="10"/>
  <c r="D15" i="10"/>
  <c r="K14" i="10"/>
  <c r="D14" i="10"/>
  <c r="K13" i="10"/>
  <c r="D13" i="10"/>
  <c r="K12" i="10"/>
  <c r="D12" i="10"/>
  <c r="K11" i="10"/>
  <c r="D11" i="10"/>
  <c r="K10" i="10"/>
  <c r="D10" i="10"/>
  <c r="K9" i="10"/>
  <c r="D9" i="10"/>
  <c r="K8" i="10"/>
  <c r="D8" i="10"/>
  <c r="K7" i="10"/>
  <c r="D7" i="10"/>
  <c r="K6" i="10"/>
  <c r="D6" i="10"/>
  <c r="B9" i="11" l="1"/>
  <c r="E6" i="11"/>
  <c r="E5" i="11"/>
  <c r="E4" i="11"/>
  <c r="B7" i="11"/>
  <c r="B4" i="11"/>
</calcChain>
</file>

<file path=xl/sharedStrings.xml><?xml version="1.0" encoding="utf-8"?>
<sst xmlns="http://schemas.openxmlformats.org/spreadsheetml/2006/main" count="281" uniqueCount="91">
  <si>
    <t>Total</t>
  </si>
  <si>
    <t>Portugal</t>
  </si>
  <si>
    <t>Ano</t>
  </si>
  <si>
    <t>França</t>
  </si>
  <si>
    <t>Roménia</t>
  </si>
  <si>
    <t>N</t>
  </si>
  <si>
    <t>Fonte</t>
  </si>
  <si>
    <t>Atualizado em</t>
  </si>
  <si>
    <t>link</t>
  </si>
  <si>
    <t>País</t>
  </si>
  <si>
    <r>
      <rPr>
        <b/>
        <sz val="8"/>
        <color theme="1"/>
        <rFont val="Arial"/>
        <family val="2"/>
      </rPr>
      <t>Unidade de medida:</t>
    </r>
    <r>
      <rPr>
        <sz val="8"/>
        <color theme="1"/>
        <rFont val="Arial"/>
        <family val="2"/>
      </rPr>
      <t xml:space="preserve"> indivíduos.</t>
    </r>
  </si>
  <si>
    <t>Metainformação</t>
  </si>
  <si>
    <t>Taxa de crescimento anual (%)</t>
  </si>
  <si>
    <t>..</t>
  </si>
  <si>
    <t>Posição</t>
  </si>
  <si>
    <t>China</t>
  </si>
  <si>
    <t>Marrocos</t>
  </si>
  <si>
    <t>Argélia</t>
  </si>
  <si>
    <t>Senegal</t>
  </si>
  <si>
    <t>Outros países</t>
  </si>
  <si>
    <t>Total de nascimentos</t>
  </si>
  <si>
    <t>Nascimentos de mães estrangeiras</t>
  </si>
  <si>
    <t>Nascimentos de mães portuguesas</t>
  </si>
  <si>
    <t>Em %
do total de nascimentos</t>
  </si>
  <si>
    <t>Em % dos nascimentos de estrangeiros</t>
  </si>
  <si>
    <t>Em % do total 
de nascimentos</t>
  </si>
  <si>
    <t>Nota</t>
  </si>
  <si>
    <t>Nascimentos em Espanha de mães portuguesas, 1996-2019: índice de quadros e gráficos</t>
  </si>
  <si>
    <r>
      <rPr>
        <b/>
        <sz val="9"/>
        <color rgb="FFC00000"/>
        <rFont val="Arial"/>
        <family val="2"/>
      </rPr>
      <t>Quadro 1</t>
    </r>
    <r>
      <rPr>
        <b/>
        <sz val="9"/>
        <color theme="1"/>
        <rFont val="Arial"/>
        <family val="2"/>
      </rPr>
      <t xml:space="preserve">  Nascimentos em Espanha de mães portuguesas, 1996-2019</t>
    </r>
  </si>
  <si>
    <t>Quadro elaborado pelo Observatório da Emigração, valores de  Instituto Nacional de Estadística.</t>
  </si>
  <si>
    <r>
      <rPr>
        <b/>
        <sz val="9"/>
        <color rgb="FFC00000"/>
        <rFont val="Arial"/>
        <family val="2"/>
      </rPr>
      <t>Quadro 2</t>
    </r>
    <r>
      <rPr>
        <b/>
        <sz val="9"/>
        <color theme="1"/>
        <rFont val="Arial"/>
        <family val="2"/>
      </rPr>
      <t xml:space="preserve">  Nascimentos em Espanha, por principais países de nacionalidade da mãe, 1996-2019</t>
    </r>
  </si>
  <si>
    <r>
      <rPr>
        <b/>
        <sz val="9"/>
        <color rgb="FFC00000"/>
        <rFont val="Arial"/>
        <family val="2"/>
      </rPr>
      <t>Quadro 3</t>
    </r>
    <r>
      <rPr>
        <b/>
        <sz val="9"/>
        <color theme="1"/>
        <rFont val="Arial"/>
        <family val="2"/>
      </rPr>
      <t xml:space="preserve">  Nascimentos em Espanha, por principais países de nacionalidade da mãe, médias anuais por década, 1996-2019</t>
    </r>
  </si>
  <si>
    <t>Espanha</t>
  </si>
  <si>
    <t>Brasil</t>
  </si>
  <si>
    <t>Argentina</t>
  </si>
  <si>
    <t>Reino Unido</t>
  </si>
  <si>
    <t>República Dominicana</t>
  </si>
  <si>
    <t>Equador</t>
  </si>
  <si>
    <t>Colômbia</t>
  </si>
  <si>
    <t>Bolívia</t>
  </si>
  <si>
    <t>Peru</t>
  </si>
  <si>
    <t>Paraguai</t>
  </si>
  <si>
    <t>Itália</t>
  </si>
  <si>
    <t>Bulgária</t>
  </si>
  <si>
    <t>Nigéria</t>
  </si>
  <si>
    <t>Rússia</t>
  </si>
  <si>
    <r>
      <rPr>
        <b/>
        <sz val="9"/>
        <color rgb="FFC00000"/>
        <rFont val="Arial"/>
        <family val="2"/>
      </rPr>
      <t>Gráfico 1</t>
    </r>
    <r>
      <rPr>
        <b/>
        <sz val="9"/>
        <color theme="1"/>
        <rFont val="Arial"/>
        <family val="2"/>
      </rPr>
      <t xml:space="preserve">  Nascimentos em Espanha de mães portuguesas, 1996-2019</t>
    </r>
  </si>
  <si>
    <r>
      <rPr>
        <b/>
        <sz val="9"/>
        <color rgb="FFC00000"/>
        <rFont val="Arial"/>
        <family val="2"/>
      </rPr>
      <t>Gráfico 2</t>
    </r>
    <r>
      <rPr>
        <b/>
        <sz val="9"/>
        <color theme="1"/>
        <rFont val="Arial"/>
        <family val="2"/>
      </rPr>
      <t xml:space="preserve">  Taxa de variação dos nascimentos em Espanha, 1996-2019</t>
    </r>
  </si>
  <si>
    <t>(*)</t>
  </si>
  <si>
    <t>Índia</t>
  </si>
  <si>
    <t>Estados Unidos da América</t>
  </si>
  <si>
    <t>Filipinas</t>
  </si>
  <si>
    <t>Paquistão</t>
  </si>
  <si>
    <t>Polónia</t>
  </si>
  <si>
    <t>Alemanha</t>
  </si>
  <si>
    <t>1996-99</t>
  </si>
  <si>
    <t>2000-09</t>
  </si>
  <si>
    <t>2010-2019</t>
  </si>
  <si>
    <t>Cuba</t>
  </si>
  <si>
    <t>Gâmbia</t>
  </si>
  <si>
    <t>Holanda</t>
  </si>
  <si>
    <t>Ucrânia</t>
  </si>
  <si>
    <t>México</t>
  </si>
  <si>
    <t>Chile</t>
  </si>
  <si>
    <t>Venezuela</t>
  </si>
  <si>
    <t>Honduras</t>
  </si>
  <si>
    <t>Bélgica</t>
  </si>
  <si>
    <t>Guiné Equatorial</t>
  </si>
  <si>
    <t>Guiné</t>
  </si>
  <si>
    <t>O valor do Paraguai é a média dos anos de 2005 a 2009.</t>
  </si>
  <si>
    <t>Uruguai</t>
  </si>
  <si>
    <t>Gráfico elaborado pelo Observatório da Emigração, valores de Instituto Nacional de Estadística.</t>
  </si>
  <si>
    <r>
      <rPr>
        <b/>
        <sz val="9"/>
        <color rgb="FFC00000"/>
        <rFont val="Arial"/>
        <family val="2"/>
      </rPr>
      <t>Gráfico 3</t>
    </r>
    <r>
      <rPr>
        <b/>
        <sz val="9"/>
        <color theme="1"/>
        <rFont val="Arial"/>
        <family val="2"/>
      </rPr>
      <t xml:space="preserve">  Nascimentos em Espanha, por principais países estrangeiros de nacionalidade da mãe, valores acumulados, 1996-2019</t>
    </r>
  </si>
  <si>
    <r>
      <rPr>
        <b/>
        <sz val="8"/>
        <color theme="1"/>
        <rFont val="Arial"/>
        <family val="2"/>
      </rPr>
      <t>Fonte:</t>
    </r>
    <r>
      <rPr>
        <sz val="8"/>
        <color theme="1"/>
        <rFont val="Arial"/>
        <family val="2"/>
      </rPr>
      <t xml:space="preserve"> Instituto Nacional de Estadística.</t>
    </r>
  </si>
  <si>
    <r>
      <rPr>
        <b/>
        <sz val="8"/>
        <color theme="1"/>
        <rFont val="Arial"/>
        <family val="2"/>
      </rPr>
      <t>Link da fonte:</t>
    </r>
    <r>
      <rPr>
        <sz val="8"/>
        <color theme="1"/>
        <rFont val="Arial"/>
        <family val="2"/>
      </rPr>
      <t xml:space="preserve"> https://www.ine.es/index.htm</t>
    </r>
  </si>
  <si>
    <t>http://observatorioemigracao.pt/np4/7879.html</t>
  </si>
  <si>
    <t>Quadro elaborado pelo Observatório da Emigração, valores de Instituto Nacional de Estadística.</t>
  </si>
  <si>
    <t>04 de janeiro de 2021.</t>
  </si>
  <si>
    <t>O Observatório da Emigração é uma estrutura técnica e de investigação independente integrada no Centro de Investigação e Estudos de Sociologia do Iscte, Instituto Universitário de Lisboa, onde tem a sua sede. Funciona com base numa parceria entre o Centro de Investigação e Estudos de Sociologia, do Iscte, o Centro de Estudos Geográficos, da Universidade de Lisboa, o Instituto de Sociologia, da Universidade do Porto, e o Centro de Investigação em Sociologia Económica e das Organizações, da Universidade de Lisboa. Tem um protocolo de cooperação com o Ministério dos Negócios Estrangeiros.</t>
  </si>
  <si>
    <t>Existe uma quebra de série em 2007.</t>
  </si>
  <si>
    <t>Quebra de série em 2007, ver metainformação.</t>
  </si>
  <si>
    <t>Acumulado
1996-2019</t>
  </si>
  <si>
    <t>Paraguai *</t>
  </si>
  <si>
    <t>Mães espanholas</t>
  </si>
  <si>
    <t>Mães estrangeiras</t>
  </si>
  <si>
    <r>
      <rPr>
        <b/>
        <sz val="9"/>
        <color rgb="FFC00000"/>
        <rFont val="Arial"/>
        <family val="2"/>
      </rPr>
      <t>Quadro 4</t>
    </r>
    <r>
      <rPr>
        <b/>
        <sz val="9"/>
        <color theme="1"/>
        <rFont val="Arial"/>
        <family val="2"/>
      </rPr>
      <t xml:space="preserve">  Nascimentos em Espanha, por principais países de nacionalidade da mãe, valores acumulados, 1996-2019</t>
    </r>
  </si>
  <si>
    <t>Percentagem</t>
  </si>
  <si>
    <t>Percentagem acumulada (mães estrangeiras)</t>
  </si>
  <si>
    <r>
      <rPr>
        <b/>
        <sz val="8"/>
        <color theme="1"/>
        <rFont val="Arial"/>
        <family val="2"/>
      </rPr>
      <t>Quebra de série: e</t>
    </r>
    <r>
      <rPr>
        <sz val="8"/>
        <color theme="1"/>
        <rFont val="Arial"/>
        <family val="2"/>
      </rPr>
      <t>xiste uma quebra de série em 2007. Neste ano, foi alterado, no inquérito de estatísticas de nascimento, o formato e o conteúdo. Por um lado, as mudanças no inquérito permitiram que a recolha passasse a abranger não só mais nacionalidades mas a contabilizá-las com maior precisão, sobretudo as de África, da América do Sul e da Ásia. Por outro, as alterações no conteúdo, com a introdução de novas variáveis no processo de inquirição, permitiram que se analisasse, com mais precisão, a influência que as características e as mudanças sociodemográficas da população têm na fecundidade.</t>
    </r>
  </si>
  <si>
    <r>
      <rPr>
        <b/>
        <sz val="8"/>
        <color theme="1"/>
        <rFont val="Arial"/>
        <family val="2"/>
      </rPr>
      <t>Nascimento em Espanha: o</t>
    </r>
    <r>
      <rPr>
        <sz val="8"/>
        <color theme="1"/>
        <rFont val="Arial"/>
        <family val="2"/>
      </rPr>
      <t xml:space="preserve"> conceito de nascimento nas Estatísticas Vitais é identificado com o conceito biológico de "nascer vivo". As estatísticas de nascimento recolhem informação sobre nascimentos em Espanha todos os anos. Os dados são recolhidos num documento chamado Boletim de Nascimento Estatístico. Este documento é preenchido pelos pais, parentes ou pessoas obrigadas por lei a declarar o nascimento ou, na sua falta, pela pessoa encarregada do registo civil. O registo civil em que o nascimento é registado, completa os dados relativos ao registo de cada nascimento.</t>
    </r>
  </si>
  <si>
    <r>
      <t xml:space="preserve">ÍNDICE </t>
    </r>
    <r>
      <rPr>
        <b/>
        <sz val="8"/>
        <color rgb="FFC00000"/>
        <rFont val="Wingdings 3"/>
        <family val="1"/>
        <charset val="2"/>
      </rPr>
      <t>Ç</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</si>
</sst>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 ##0;\-###\ ##0;0;"/>
    <numFmt numFmtId="167" formatCode="###\ ###\ ##0;\-###\ ###\ ##0;0;"/>
    <numFmt numFmtId="168" formatCode="##0.0;\-##0.0;0.0;"/>
    <numFmt numFmtId="169" formatCode="##0.0\ \|;\-##0.0\ \|;0.0\ \|;\ \|"/>
  </numFmts>
  <fonts count="19" x14ac:knownFonts="1">
    <font>
      <sz val="8"/>
      <color theme="1"/>
      <name val="Arial"/>
      <family val="2"/>
    </font>
    <font>
      <sz val="11"/>
      <color theme="1"/>
      <name val="Calibri"/>
      <family val="2"/>
      <scheme val="minor"/>
    </font>
    <font>
      <b/>
      <sz val="8"/>
      <color theme="1"/>
      <name val="Arial"/>
      <family val="2"/>
    </font>
    <font>
      <b/>
      <sz val="12"/>
      <color rgb="FFC00000"/>
      <name val="Arial"/>
      <family val="2"/>
    </font>
    <font>
      <b/>
      <sz val="8"/>
      <name val="Arial"/>
      <family val="2"/>
    </font>
    <font>
      <b/>
      <sz val="9"/>
      <name val="Arial"/>
      <family val="2"/>
    </font>
    <font>
      <sz val="11"/>
      <color theme="1"/>
      <name val="Arial"/>
      <family val="2"/>
    </font>
    <font>
      <b/>
      <sz val="8"/>
      <color rgb="FFC00000"/>
      <name val="Arial"/>
      <family val="2"/>
    </font>
    <font>
      <b/>
      <sz val="8"/>
      <color rgb="FFC00000"/>
      <name val="Wingdings 3"/>
      <family val="1"/>
      <charset val="2"/>
    </font>
    <font>
      <b/>
      <sz val="9"/>
      <color theme="1"/>
      <name val="Arial"/>
      <family val="2"/>
    </font>
    <font>
      <sz val="9"/>
      <color theme="1"/>
      <name val="Arial"/>
      <family val="2"/>
    </font>
    <font>
      <b/>
      <sz val="9"/>
      <color rgb="FFC00000"/>
      <name val="Arial"/>
      <family val="2"/>
    </font>
    <font>
      <sz val="11"/>
      <name val="Arial"/>
      <family val="2"/>
    </font>
    <font>
      <i/>
      <sz val="8"/>
      <color theme="1"/>
      <name val="Arial"/>
      <family val="2"/>
    </font>
    <font>
      <sz val="8"/>
      <name val="Arial"/>
      <family val="2"/>
    </font>
    <font>
      <sz val="8"/>
      <color theme="1"/>
      <name val="Arial"/>
      <family val="2"/>
    </font>
    <font>
      <sz val="11"/>
      <name val="Calibri"/>
      <family val="2"/>
      <scheme val="minor"/>
    </font>
    <font>
      <b/>
      <sz val="11"/>
      <name val="Calibri"/>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44">
    <border>
      <left/>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top style="medium">
        <color auto="1"/>
      </top>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medium">
        <color indexed="64"/>
      </top>
      <bottom style="thin">
        <color indexed="64"/>
      </bottom>
      <diagonal/>
    </border>
    <border>
      <left/>
      <right/>
      <top style="thin">
        <color auto="1"/>
      </top>
      <bottom style="thin">
        <color theme="4" tint="0.79998168889431442"/>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right/>
      <top style="thin">
        <color theme="4" tint="0.79998168889431442"/>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right/>
      <top style="thin">
        <color theme="4" tint="0.79998168889431442"/>
      </top>
      <bottom style="thin">
        <color auto="1"/>
      </bottom>
      <diagonal/>
    </border>
    <border>
      <left style="thin">
        <color auto="1"/>
      </left>
      <right/>
      <top style="thin">
        <color theme="4" tint="0.79998168889431442"/>
      </top>
      <bottom style="thin">
        <color auto="1"/>
      </bottom>
      <diagonal/>
    </border>
    <border>
      <left/>
      <right style="thin">
        <color auto="1"/>
      </right>
      <top style="thin">
        <color theme="4" tint="0.79998168889431442"/>
      </top>
      <bottom style="thin">
        <color auto="1"/>
      </bottom>
      <diagonal/>
    </border>
    <border>
      <left/>
      <right/>
      <top style="thin">
        <color indexed="64"/>
      </top>
      <bottom style="hair">
        <color theme="4" tint="0.79998168889431442"/>
      </bottom>
      <diagonal/>
    </border>
    <border>
      <left/>
      <right/>
      <top style="hair">
        <color theme="4" tint="0.79998168889431442"/>
      </top>
      <bottom style="hair">
        <color theme="4" tint="0.79998168889431442"/>
      </bottom>
      <diagonal/>
    </border>
    <border>
      <left/>
      <right/>
      <top style="hair">
        <color theme="4" tint="0.79998168889431442"/>
      </top>
      <bottom/>
      <diagonal/>
    </border>
    <border>
      <left/>
      <right style="thin">
        <color auto="1"/>
      </right>
      <top style="hair">
        <color theme="4" tint="0.79998168889431442"/>
      </top>
      <bottom style="hair">
        <color theme="4" tint="0.79998168889431442"/>
      </bottom>
      <diagonal/>
    </border>
    <border>
      <left style="thin">
        <color auto="1"/>
      </left>
      <right/>
      <top style="hair">
        <color theme="4" tint="0.79998168889431442"/>
      </top>
      <bottom style="hair">
        <color theme="4" tint="0.79998168889431442"/>
      </bottom>
      <diagonal/>
    </border>
    <border>
      <left/>
      <right style="thin">
        <color auto="1"/>
      </right>
      <top style="hair">
        <color theme="4" tint="0.79998168889431442"/>
      </top>
      <bottom style="thin">
        <color auto="1"/>
      </bottom>
      <diagonal/>
    </border>
    <border>
      <left style="thin">
        <color auto="1"/>
      </left>
      <right/>
      <top style="hair">
        <color theme="4" tint="0.79998168889431442"/>
      </top>
      <bottom style="thin">
        <color auto="1"/>
      </bottom>
      <diagonal/>
    </border>
    <border>
      <left/>
      <right/>
      <top style="hair">
        <color theme="4" tint="0.79998168889431442"/>
      </top>
      <bottom style="thin">
        <color auto="1"/>
      </bottom>
      <diagonal/>
    </border>
    <border>
      <left style="thin">
        <color auto="1"/>
      </left>
      <right style="thin">
        <color auto="1"/>
      </right>
      <top style="hair">
        <color theme="4" tint="0.79998168889431442"/>
      </top>
      <bottom style="hair">
        <color theme="4" tint="0.79998168889431442"/>
      </bottom>
      <diagonal/>
    </border>
    <border>
      <left style="thin">
        <color auto="1"/>
      </left>
      <right style="thin">
        <color auto="1"/>
      </right>
      <top style="hair">
        <color theme="4" tint="0.79998168889431442"/>
      </top>
      <bottom style="thin">
        <color auto="1"/>
      </bottom>
      <diagonal/>
    </border>
    <border>
      <left style="thin">
        <color auto="1"/>
      </left>
      <right/>
      <top style="thin">
        <color indexed="64"/>
      </top>
      <bottom style="hair">
        <color theme="4" tint="0.79998168889431442"/>
      </bottom>
      <diagonal/>
    </border>
    <border>
      <left/>
      <right style="thin">
        <color indexed="64"/>
      </right>
      <top style="thin">
        <color indexed="64"/>
      </top>
      <bottom style="hair">
        <color theme="4" tint="0.79998168889431442"/>
      </bottom>
      <diagonal/>
    </border>
    <border>
      <left style="thin">
        <color auto="1"/>
      </left>
      <right style="thin">
        <color auto="1"/>
      </right>
      <top style="thin">
        <color auto="1"/>
      </top>
      <bottom style="hair">
        <color theme="4" tint="0.79998168889431442"/>
      </bottom>
      <diagonal/>
    </border>
    <border>
      <left/>
      <right/>
      <top/>
      <bottom style="hair">
        <color theme="4" tint="0.79998168889431442"/>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indexed="64"/>
      </bottom>
      <diagonal/>
    </border>
    <border>
      <left style="thin">
        <color auto="1"/>
      </left>
      <right style="thin">
        <color auto="1"/>
      </right>
      <top/>
      <bottom style="hair">
        <color theme="4" tint="0.79998168889431442"/>
      </bottom>
      <diagonal/>
    </border>
    <border>
      <left/>
      <right style="thin">
        <color auto="1"/>
      </right>
      <top style="thin">
        <color auto="1"/>
      </top>
      <bottom/>
      <diagonal/>
    </border>
  </borders>
  <cellStyleXfs count="10">
    <xf numFmtId="0" fontId="0" fillId="0" borderId="0"/>
    <xf numFmtId="0" fontId="14" fillId="0" borderId="0" applyNumberFormat="0" applyFill="0" applyBorder="0" applyAlignment="0" applyProtection="0"/>
    <xf numFmtId="0" fontId="12" fillId="0" borderId="0"/>
    <xf numFmtId="0" fontId="1" fillId="0" borderId="0"/>
    <xf numFmtId="0" fontId="1" fillId="0" borderId="0"/>
    <xf numFmtId="166" fontId="18" fillId="0" borderId="6" applyFill="0" applyProtection="0">
      <alignment horizontal="right" vertical="center" wrapText="1"/>
    </xf>
    <xf numFmtId="167" fontId="18" fillId="0" borderId="9" applyFill="0" applyProtection="0">
      <alignment horizontal="right" vertical="center" wrapText="1"/>
    </xf>
    <xf numFmtId="0" fontId="18" fillId="0" borderId="0" applyNumberFormat="0" applyFill="0" applyBorder="0" applyProtection="0">
      <alignment horizontal="left" vertical="center" wrapText="1"/>
    </xf>
    <xf numFmtId="168" fontId="18" fillId="0" borderId="0" applyFill="0" applyBorder="0" applyProtection="0">
      <alignment horizontal="right" vertical="center" wrapText="1"/>
    </xf>
    <xf numFmtId="169" fontId="18" fillId="0" borderId="8" applyFill="0" applyProtection="0">
      <alignment horizontal="right" vertical="center" wrapText="1"/>
    </xf>
  </cellStyleXfs>
  <cellXfs count="210">
    <xf numFmtId="0" fontId="0" fillId="0" borderId="0" xfId="0"/>
    <xf numFmtId="0" fontId="0" fillId="0" borderId="0" xfId="0" applyAlignment="1">
      <alignment horizontal="left" vertical="center" indent="1"/>
    </xf>
    <xf numFmtId="0" fontId="0" fillId="0" borderId="0" xfId="0" applyAlignment="1">
      <alignment vertical="center"/>
    </xf>
    <xf numFmtId="3" fontId="3" fillId="0" borderId="0" xfId="0" applyNumberFormat="1" applyFont="1" applyAlignment="1">
      <alignment horizontal="center" vertical="center"/>
    </xf>
    <xf numFmtId="3" fontId="4" fillId="0" borderId="0" xfId="0" applyNumberFormat="1" applyFont="1" applyAlignment="1">
      <alignment horizontal="left" vertical="center"/>
    </xf>
    <xf numFmtId="3" fontId="5" fillId="0" borderId="0" xfId="0" applyNumberFormat="1" applyFont="1" applyAlignment="1">
      <alignment horizontal="left" vertical="center" indent="1"/>
    </xf>
    <xf numFmtId="0" fontId="6" fillId="0" borderId="0" xfId="0" applyFont="1" applyBorder="1" applyAlignment="1">
      <alignment horizontal="left" vertical="center" indent="1"/>
    </xf>
    <xf numFmtId="0" fontId="7" fillId="0" borderId="0" xfId="1" applyFont="1" applyBorder="1" applyAlignment="1">
      <alignment horizontal="right" vertical="center"/>
    </xf>
    <xf numFmtId="0" fontId="10" fillId="0" borderId="0" xfId="0" applyFont="1" applyAlignment="1">
      <alignment vertical="center" wrapText="1"/>
    </xf>
    <xf numFmtId="0" fontId="2" fillId="0" borderId="0" xfId="0" applyFont="1" applyAlignment="1">
      <alignment horizontal="right" vertical="top" indent="1"/>
    </xf>
    <xf numFmtId="3" fontId="13" fillId="0" borderId="0" xfId="0" applyNumberFormat="1" applyFont="1" applyAlignment="1">
      <alignment horizontal="right" vertical="center" indent="1"/>
    </xf>
    <xf numFmtId="3" fontId="0" fillId="0" borderId="0" xfId="0" applyNumberFormat="1" applyFont="1" applyAlignment="1">
      <alignment horizontal="right" vertical="center" indent="1"/>
    </xf>
    <xf numFmtId="0" fontId="7" fillId="0" borderId="0" xfId="0" applyFont="1" applyFill="1" applyAlignment="1">
      <alignment horizontal="left" vertical="top"/>
    </xf>
    <xf numFmtId="0" fontId="7" fillId="0" borderId="0" xfId="1" applyFont="1" applyFill="1" applyAlignment="1">
      <alignment horizontal="left" vertical="top"/>
    </xf>
    <xf numFmtId="3" fontId="14" fillId="0" borderId="0" xfId="1" applyNumberFormat="1" applyFont="1" applyFill="1" applyBorder="1" applyAlignment="1">
      <alignment horizontal="left" vertical="top" wrapText="1"/>
    </xf>
    <xf numFmtId="0" fontId="14" fillId="0" borderId="0" xfId="1" applyFont="1" applyFill="1" applyBorder="1" applyAlignment="1">
      <alignment horizontal="left" vertical="top" wrapText="1"/>
    </xf>
    <xf numFmtId="0" fontId="15" fillId="0" borderId="0" xfId="0" applyFont="1" applyFill="1" applyAlignment="1">
      <alignment horizontal="left" vertical="top" indent="1"/>
    </xf>
    <xf numFmtId="0" fontId="15" fillId="0" borderId="0" xfId="0" applyFont="1" applyFill="1" applyAlignment="1">
      <alignment horizontal="left" vertical="top"/>
    </xf>
    <xf numFmtId="0" fontId="7" fillId="0" borderId="0" xfId="0" applyFont="1" applyFill="1" applyAlignment="1">
      <alignment horizontal="left" vertical="top" inden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indent="1"/>
    </xf>
    <xf numFmtId="0" fontId="0" fillId="0" borderId="0" xfId="0" applyAlignment="1">
      <alignment horizontal="left"/>
    </xf>
    <xf numFmtId="0" fontId="0" fillId="0" borderId="0" xfId="0" applyBorder="1" applyAlignment="1">
      <alignment vertical="center" wrapText="1"/>
    </xf>
    <xf numFmtId="3" fontId="4" fillId="0" borderId="11"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3" fontId="2" fillId="2" borderId="14" xfId="0" applyNumberFormat="1" applyFont="1" applyFill="1" applyBorder="1" applyAlignment="1">
      <alignment horizontal="center" vertical="center"/>
    </xf>
    <xf numFmtId="3" fontId="4" fillId="2" borderId="3" xfId="0" applyNumberFormat="1" applyFont="1" applyFill="1" applyBorder="1" applyAlignment="1" applyProtection="1">
      <alignment horizontal="left" vertical="center" wrapText="1" indent="1"/>
      <protection locked="0"/>
    </xf>
    <xf numFmtId="1" fontId="4" fillId="2" borderId="3" xfId="0" applyNumberFormat="1" applyFont="1" applyFill="1" applyBorder="1" applyAlignment="1" applyProtection="1">
      <alignment horizontal="center" vertical="center" wrapText="1"/>
      <protection locked="0"/>
    </xf>
    <xf numFmtId="3" fontId="4" fillId="2" borderId="7" xfId="0" applyNumberFormat="1" applyFont="1" applyFill="1" applyBorder="1" applyAlignment="1" applyProtection="1">
      <alignment horizontal="left" vertical="center" wrapText="1" indent="1"/>
      <protection locked="0"/>
    </xf>
    <xf numFmtId="0" fontId="0" fillId="0" borderId="0" xfId="0" applyBorder="1"/>
    <xf numFmtId="0" fontId="0" fillId="0" borderId="0" xfId="0" applyAlignment="1">
      <alignment vertical="top" wrapText="1"/>
    </xf>
    <xf numFmtId="0" fontId="0" fillId="0" borderId="0" xfId="0" applyBorder="1" applyAlignment="1">
      <alignment vertical="center" wrapText="1"/>
    </xf>
    <xf numFmtId="0" fontId="14" fillId="0" borderId="0" xfId="1" applyAlignment="1">
      <alignment vertical="top" wrapText="1"/>
    </xf>
    <xf numFmtId="0" fontId="0" fillId="0" borderId="0" xfId="0" applyBorder="1" applyAlignment="1">
      <alignment horizontal="left" vertical="center" wrapText="1" indent="1"/>
    </xf>
    <xf numFmtId="0" fontId="15" fillId="0" borderId="5" xfId="0" applyFont="1" applyBorder="1" applyAlignment="1">
      <alignment horizontal="left" vertical="center" wrapText="1" indent="1"/>
    </xf>
    <xf numFmtId="0" fontId="0" fillId="0" borderId="0" xfId="0" applyAlignment="1">
      <alignment vertical="center" wrapText="1"/>
    </xf>
    <xf numFmtId="0" fontId="14" fillId="0" borderId="0" xfId="1" applyAlignment="1">
      <alignment vertical="center"/>
    </xf>
    <xf numFmtId="0" fontId="14" fillId="0" borderId="0" xfId="1" applyAlignment="1">
      <alignment vertical="center" wrapText="1"/>
    </xf>
    <xf numFmtId="0" fontId="14" fillId="0" borderId="0" xfId="1" quotePrefix="1" applyAlignment="1">
      <alignment vertical="center"/>
    </xf>
    <xf numFmtId="0" fontId="7" fillId="0" borderId="0" xfId="0" applyFont="1" applyFill="1" applyAlignment="1">
      <alignment horizontal="left" vertical="center"/>
    </xf>
    <xf numFmtId="0" fontId="14" fillId="0" borderId="0" xfId="1" applyAlignment="1">
      <alignment vertical="center" wrapText="1"/>
    </xf>
    <xf numFmtId="0" fontId="0" fillId="0" borderId="0" xfId="0" applyAlignment="1">
      <alignment vertical="center" wrapText="1"/>
    </xf>
    <xf numFmtId="0" fontId="0" fillId="0" borderId="0" xfId="0" applyAlignment="1">
      <alignment vertical="top" wrapText="1"/>
    </xf>
    <xf numFmtId="3" fontId="4" fillId="0" borderId="11" xfId="3" applyNumberFormat="1" applyFont="1" applyBorder="1" applyAlignment="1">
      <alignment horizontal="center" vertical="center" wrapText="1"/>
    </xf>
    <xf numFmtId="3" fontId="4" fillId="0" borderId="12" xfId="3" applyNumberFormat="1" applyFont="1" applyBorder="1" applyAlignment="1">
      <alignment horizontal="center" vertical="center" wrapText="1"/>
    </xf>
    <xf numFmtId="3" fontId="4" fillId="0" borderId="12" xfId="3" applyNumberFormat="1" applyFont="1" applyBorder="1" applyAlignment="1">
      <alignment horizontal="center" vertical="center" wrapText="1"/>
    </xf>
    <xf numFmtId="0" fontId="14" fillId="0" borderId="0" xfId="1" applyAlignment="1">
      <alignment vertical="center" wrapText="1"/>
    </xf>
    <xf numFmtId="3" fontId="4" fillId="0" borderId="8" xfId="0" applyNumberFormat="1" applyFont="1" applyBorder="1" applyAlignment="1">
      <alignment horizontal="right" vertical="center" indent="1"/>
    </xf>
    <xf numFmtId="3" fontId="0" fillId="0" borderId="0" xfId="0" applyNumberFormat="1"/>
    <xf numFmtId="3" fontId="4" fillId="0" borderId="0" xfId="0" applyNumberFormat="1" applyFont="1" applyFill="1" applyBorder="1" applyAlignment="1">
      <alignment horizontal="left" vertical="top" indent="1"/>
    </xf>
    <xf numFmtId="3" fontId="14" fillId="0" borderId="0" xfId="0" applyNumberFormat="1" applyFont="1" applyFill="1" applyBorder="1" applyAlignment="1">
      <alignment horizontal="right" vertical="top" indent="2"/>
    </xf>
    <xf numFmtId="0" fontId="0" fillId="0" borderId="0" xfId="0" applyFill="1"/>
    <xf numFmtId="0" fontId="0" fillId="0" borderId="0" xfId="0" applyAlignment="1">
      <alignment vertical="top" wrapText="1"/>
    </xf>
    <xf numFmtId="3" fontId="0" fillId="0" borderId="0" xfId="0" applyNumberFormat="1" applyFont="1" applyFill="1" applyAlignment="1">
      <alignment horizontal="right" vertical="center" indent="1"/>
    </xf>
    <xf numFmtId="0" fontId="6" fillId="0" borderId="0" xfId="0" applyFont="1" applyFill="1" applyAlignment="1">
      <alignment horizontal="left" vertical="center" wrapText="1"/>
    </xf>
    <xf numFmtId="3" fontId="13" fillId="0" borderId="0" xfId="0" applyNumberFormat="1" applyFont="1" applyFill="1" applyAlignment="1">
      <alignment horizontal="right" vertical="center" indent="1"/>
    </xf>
    <xf numFmtId="0" fontId="14" fillId="0" borderId="0" xfId="0" applyFont="1" applyFill="1" applyAlignment="1">
      <alignment horizontal="left" vertical="center" wrapText="1"/>
    </xf>
    <xf numFmtId="1" fontId="0" fillId="0" borderId="0" xfId="0" applyNumberFormat="1"/>
    <xf numFmtId="165" fontId="0" fillId="0" borderId="0" xfId="0" applyNumberFormat="1"/>
    <xf numFmtId="0" fontId="0" fillId="0" borderId="0" xfId="0" quotePrefix="1" applyFont="1" applyFill="1" applyAlignment="1">
      <alignment horizontal="left" vertical="center" wrapText="1"/>
    </xf>
    <xf numFmtId="0" fontId="0" fillId="0" borderId="0" xfId="0" quotePrefix="1" applyFont="1" applyFill="1" applyAlignment="1">
      <alignment horizontal="left" vertical="center" wrapText="1"/>
    </xf>
    <xf numFmtId="0" fontId="14" fillId="0" borderId="15" xfId="0" applyNumberFormat="1" applyFont="1" applyFill="1" applyBorder="1" applyAlignment="1">
      <alignment horizontal="center" vertical="center"/>
    </xf>
    <xf numFmtId="3" fontId="14" fillId="0" borderId="16" xfId="0" applyNumberFormat="1" applyFont="1" applyFill="1" applyBorder="1" applyAlignment="1">
      <alignment horizontal="right" vertical="center" indent="2"/>
    </xf>
    <xf numFmtId="164" fontId="14" fillId="0" borderId="17" xfId="0" applyNumberFormat="1" applyFont="1" applyFill="1" applyBorder="1" applyAlignment="1">
      <alignment horizontal="right" vertical="center" indent="4"/>
    </xf>
    <xf numFmtId="165" fontId="14" fillId="0" borderId="15" xfId="0" applyNumberFormat="1" applyFont="1" applyFill="1" applyBorder="1" applyAlignment="1">
      <alignment horizontal="right" vertical="center" indent="2"/>
    </xf>
    <xf numFmtId="164" fontId="14" fillId="0" borderId="15" xfId="0" applyNumberFormat="1" applyFont="1" applyFill="1" applyBorder="1" applyAlignment="1">
      <alignment horizontal="right" vertical="center" indent="4"/>
    </xf>
    <xf numFmtId="3" fontId="14" fillId="0" borderId="16" xfId="0" applyNumberFormat="1" applyFont="1" applyFill="1" applyBorder="1" applyAlignment="1">
      <alignment horizontal="right" vertical="center" indent="3"/>
    </xf>
    <xf numFmtId="165" fontId="14" fillId="0" borderId="15" xfId="0" applyNumberFormat="1" applyFont="1" applyFill="1" applyBorder="1" applyAlignment="1">
      <alignment horizontal="right" vertical="center" indent="3"/>
    </xf>
    <xf numFmtId="0" fontId="14" fillId="0" borderId="18" xfId="0" applyNumberFormat="1" applyFont="1" applyFill="1" applyBorder="1" applyAlignment="1">
      <alignment horizontal="center" vertical="center"/>
    </xf>
    <xf numFmtId="3" fontId="14" fillId="0" borderId="19" xfId="0" applyNumberFormat="1" applyFont="1" applyFill="1" applyBorder="1" applyAlignment="1">
      <alignment horizontal="right" vertical="center" indent="2"/>
    </xf>
    <xf numFmtId="164" fontId="14" fillId="0" borderId="20" xfId="0" applyNumberFormat="1" applyFont="1" applyFill="1" applyBorder="1" applyAlignment="1">
      <alignment horizontal="right" vertical="center" indent="4"/>
    </xf>
    <xf numFmtId="165" fontId="14" fillId="0" borderId="18" xfId="0" applyNumberFormat="1" applyFont="1" applyFill="1" applyBorder="1" applyAlignment="1">
      <alignment horizontal="right" vertical="center" indent="2"/>
    </xf>
    <xf numFmtId="164" fontId="14" fillId="0" borderId="18" xfId="0" applyNumberFormat="1" applyFont="1" applyFill="1" applyBorder="1" applyAlignment="1">
      <alignment horizontal="right" vertical="center" indent="4"/>
    </xf>
    <xf numFmtId="3" fontId="14" fillId="0" borderId="19" xfId="0" applyNumberFormat="1" applyFont="1" applyFill="1" applyBorder="1" applyAlignment="1">
      <alignment horizontal="right" vertical="center" indent="3"/>
    </xf>
    <xf numFmtId="165" fontId="14" fillId="0" borderId="18" xfId="0" applyNumberFormat="1" applyFont="1" applyFill="1" applyBorder="1" applyAlignment="1">
      <alignment horizontal="right" vertical="center" indent="3"/>
    </xf>
    <xf numFmtId="0" fontId="14" fillId="0" borderId="18" xfId="0" applyNumberFormat="1" applyFont="1" applyFill="1" applyBorder="1" applyAlignment="1">
      <alignment horizontal="center" vertical="center" wrapText="1"/>
    </xf>
    <xf numFmtId="3" fontId="14" fillId="0" borderId="19" xfId="0" applyNumberFormat="1" applyFont="1" applyFill="1" applyBorder="1" applyAlignment="1">
      <alignment horizontal="right" vertical="center" wrapText="1" indent="2"/>
    </xf>
    <xf numFmtId="164" fontId="14" fillId="0" borderId="18" xfId="0" applyNumberFormat="1" applyFont="1" applyFill="1" applyBorder="1" applyAlignment="1">
      <alignment horizontal="right" vertical="center" wrapText="1" indent="4"/>
    </xf>
    <xf numFmtId="165" fontId="14" fillId="0" borderId="18" xfId="0" applyNumberFormat="1" applyFont="1" applyFill="1" applyBorder="1" applyAlignment="1">
      <alignment horizontal="right" vertical="center" wrapText="1" indent="2"/>
    </xf>
    <xf numFmtId="3" fontId="14" fillId="0" borderId="19" xfId="0" applyNumberFormat="1" applyFont="1" applyFill="1" applyBorder="1" applyAlignment="1">
      <alignment horizontal="right" vertical="center" wrapText="1" indent="3"/>
    </xf>
    <xf numFmtId="165" fontId="14" fillId="0" borderId="18" xfId="0" applyNumberFormat="1" applyFont="1" applyFill="1" applyBorder="1" applyAlignment="1">
      <alignment horizontal="right" vertical="center" wrapText="1" indent="3"/>
    </xf>
    <xf numFmtId="0" fontId="14" fillId="0" borderId="21" xfId="0" applyNumberFormat="1" applyFont="1" applyFill="1" applyBorder="1" applyAlignment="1">
      <alignment horizontal="center" vertical="center"/>
    </xf>
    <xf numFmtId="3" fontId="14" fillId="0" borderId="22" xfId="0" applyNumberFormat="1" applyFont="1" applyFill="1" applyBorder="1" applyAlignment="1">
      <alignment horizontal="right" vertical="center" indent="2"/>
    </xf>
    <xf numFmtId="164" fontId="14" fillId="0" borderId="23" xfId="0" applyNumberFormat="1" applyFont="1" applyFill="1" applyBorder="1" applyAlignment="1">
      <alignment horizontal="right" vertical="center" indent="4"/>
    </xf>
    <xf numFmtId="165" fontId="14" fillId="0" borderId="21" xfId="0" applyNumberFormat="1" applyFont="1" applyFill="1" applyBorder="1" applyAlignment="1">
      <alignment horizontal="right" vertical="center" indent="2"/>
    </xf>
    <xf numFmtId="164" fontId="14" fillId="0" borderId="21" xfId="0" applyNumberFormat="1" applyFont="1" applyFill="1" applyBorder="1" applyAlignment="1">
      <alignment horizontal="right" vertical="center" indent="4"/>
    </xf>
    <xf numFmtId="3" fontId="14" fillId="0" borderId="22" xfId="0" applyNumberFormat="1" applyFont="1" applyFill="1" applyBorder="1" applyAlignment="1">
      <alignment horizontal="right" vertical="center" indent="3"/>
    </xf>
    <xf numFmtId="165" fontId="14" fillId="0" borderId="21" xfId="0" applyNumberFormat="1" applyFont="1" applyFill="1" applyBorder="1" applyAlignment="1">
      <alignment horizontal="right" vertical="center" indent="3"/>
    </xf>
    <xf numFmtId="0" fontId="14" fillId="0" borderId="25" xfId="0" applyFont="1" applyFill="1" applyBorder="1" applyAlignment="1">
      <alignment horizontal="left" vertical="center" indent="1"/>
    </xf>
    <xf numFmtId="3" fontId="14" fillId="0" borderId="25" xfId="0" applyNumberFormat="1" applyFont="1" applyFill="1" applyBorder="1" applyAlignment="1">
      <alignment horizontal="right" vertical="center" indent="1"/>
    </xf>
    <xf numFmtId="0" fontId="7" fillId="0" borderId="25" xfId="0" applyFont="1" applyFill="1" applyBorder="1" applyAlignment="1">
      <alignment horizontal="left" vertical="center" indent="1"/>
    </xf>
    <xf numFmtId="3" fontId="7" fillId="0" borderId="25" xfId="0" applyNumberFormat="1" applyFont="1" applyFill="1" applyBorder="1" applyAlignment="1">
      <alignment horizontal="right" vertical="center" indent="1"/>
    </xf>
    <xf numFmtId="0" fontId="14" fillId="0" borderId="26" xfId="0" applyFont="1" applyFill="1" applyBorder="1" applyAlignment="1">
      <alignment horizontal="left" vertical="center" indent="1"/>
    </xf>
    <xf numFmtId="3" fontId="14" fillId="0" borderId="26" xfId="0" applyNumberFormat="1" applyFont="1" applyFill="1" applyBorder="1" applyAlignment="1">
      <alignment horizontal="right" vertical="center" indent="1"/>
    </xf>
    <xf numFmtId="0" fontId="15" fillId="0" borderId="27" xfId="0" applyFont="1" applyFill="1" applyBorder="1" applyAlignment="1">
      <alignment horizontal="center" vertical="center"/>
    </xf>
    <xf numFmtId="0" fontId="15" fillId="0" borderId="25" xfId="0" applyFont="1" applyFill="1" applyBorder="1" applyAlignment="1">
      <alignment horizontal="left" vertical="center" indent="1"/>
    </xf>
    <xf numFmtId="3" fontId="15" fillId="0" borderId="27" xfId="0" applyNumberFormat="1" applyFont="1" applyFill="1" applyBorder="1" applyAlignment="1">
      <alignment horizontal="right" vertical="center" indent="2"/>
    </xf>
    <xf numFmtId="3" fontId="15" fillId="0" borderId="25" xfId="0" applyNumberFormat="1" applyFont="1" applyFill="1" applyBorder="1" applyAlignment="1">
      <alignment horizontal="right" vertical="center" indent="2"/>
    </xf>
    <xf numFmtId="0" fontId="0" fillId="0" borderId="25" xfId="0" applyFill="1" applyBorder="1" applyAlignment="1">
      <alignment horizontal="left" vertical="center" indent="1"/>
    </xf>
    <xf numFmtId="3" fontId="7" fillId="0" borderId="27" xfId="0" applyNumberFormat="1" applyFont="1" applyFill="1" applyBorder="1" applyAlignment="1">
      <alignment horizontal="right" vertical="center" indent="2"/>
    </xf>
    <xf numFmtId="3" fontId="14" fillId="0" borderId="27" xfId="0" applyNumberFormat="1" applyFont="1" applyFill="1" applyBorder="1" applyAlignment="1">
      <alignment horizontal="right" vertical="center" indent="2"/>
    </xf>
    <xf numFmtId="3" fontId="14" fillId="0" borderId="25" xfId="0" applyNumberFormat="1" applyFont="1" applyFill="1" applyBorder="1" applyAlignment="1">
      <alignment horizontal="right" vertical="center" indent="2"/>
    </xf>
    <xf numFmtId="0" fontId="15" fillId="0" borderId="28" xfId="0" applyFont="1" applyFill="1" applyBorder="1" applyAlignment="1">
      <alignment horizontal="left" vertical="center" indent="1"/>
    </xf>
    <xf numFmtId="0" fontId="7" fillId="0" borderId="28" xfId="0" applyFont="1" applyFill="1" applyBorder="1" applyAlignment="1">
      <alignment horizontal="left" vertical="center" indent="1"/>
    </xf>
    <xf numFmtId="3" fontId="7" fillId="0" borderId="25" xfId="0" applyNumberFormat="1" applyFont="1" applyFill="1" applyBorder="1" applyAlignment="1">
      <alignment horizontal="right" vertical="center" indent="2"/>
    </xf>
    <xf numFmtId="0" fontId="14" fillId="0" borderId="28" xfId="0" applyFont="1" applyFill="1" applyBorder="1" applyAlignment="1">
      <alignment horizontal="left" vertical="center" indent="1"/>
    </xf>
    <xf numFmtId="0" fontId="14" fillId="0" borderId="27" xfId="0" applyFont="1" applyFill="1" applyBorder="1" applyAlignment="1">
      <alignment horizontal="center" vertical="center"/>
    </xf>
    <xf numFmtId="0" fontId="2" fillId="0" borderId="29" xfId="0" applyFont="1" applyFill="1" applyBorder="1" applyAlignment="1">
      <alignment horizontal="center" vertical="center"/>
    </xf>
    <xf numFmtId="3" fontId="14" fillId="0" borderId="30" xfId="0" applyNumberFormat="1" applyFont="1" applyFill="1" applyBorder="1" applyAlignment="1">
      <alignment horizontal="left" indent="1"/>
    </xf>
    <xf numFmtId="3" fontId="14" fillId="0" borderId="31" xfId="0" applyNumberFormat="1" applyFont="1" applyFill="1" applyBorder="1" applyAlignment="1">
      <alignment horizontal="right" indent="2"/>
    </xf>
    <xf numFmtId="3" fontId="15" fillId="0" borderId="32" xfId="0" applyNumberFormat="1" applyFont="1" applyFill="1" applyBorder="1" applyAlignment="1">
      <alignment horizontal="right" vertical="center" indent="2"/>
    </xf>
    <xf numFmtId="165" fontId="15" fillId="0" borderId="28" xfId="0" applyNumberFormat="1" applyFont="1" applyFill="1" applyBorder="1" applyAlignment="1">
      <alignment horizontal="right" vertical="center" indent="3"/>
    </xf>
    <xf numFmtId="0" fontId="15" fillId="0" borderId="29" xfId="0" applyFont="1" applyFill="1" applyBorder="1" applyAlignment="1">
      <alignment horizontal="center" vertical="center"/>
    </xf>
    <xf numFmtId="3" fontId="15" fillId="0" borderId="33" xfId="0" applyNumberFormat="1" applyFont="1" applyFill="1" applyBorder="1" applyAlignment="1">
      <alignment horizontal="right" vertical="center" indent="2"/>
    </xf>
    <xf numFmtId="165" fontId="15" fillId="0" borderId="30" xfId="0" applyNumberFormat="1" applyFont="1" applyFill="1" applyBorder="1" applyAlignment="1">
      <alignment horizontal="right" vertical="center" indent="3"/>
    </xf>
    <xf numFmtId="0" fontId="2" fillId="0" borderId="24" xfId="0" applyFont="1" applyFill="1" applyBorder="1" applyAlignment="1">
      <alignment horizontal="center" vertical="center"/>
    </xf>
    <xf numFmtId="0" fontId="2" fillId="0" borderId="34" xfId="0" applyFont="1" applyFill="1" applyBorder="1" applyAlignment="1">
      <alignment horizontal="left" vertical="center" indent="1"/>
    </xf>
    <xf numFmtId="3" fontId="2" fillId="0" borderId="35" xfId="0" applyNumberFormat="1" applyFont="1" applyFill="1" applyBorder="1" applyAlignment="1">
      <alignment horizontal="right" vertical="center" indent="2"/>
    </xf>
    <xf numFmtId="3" fontId="2" fillId="0" borderId="24" xfId="0" applyNumberFormat="1" applyFont="1" applyFill="1" applyBorder="1" applyAlignment="1">
      <alignment horizontal="right" vertical="center" indent="2"/>
    </xf>
    <xf numFmtId="3" fontId="2" fillId="0" borderId="36" xfId="0" applyNumberFormat="1" applyFont="1" applyFill="1" applyBorder="1" applyAlignment="1">
      <alignment horizontal="right" vertical="center" indent="2"/>
    </xf>
    <xf numFmtId="165" fontId="2" fillId="0" borderId="34" xfId="0" applyNumberFormat="1" applyFont="1" applyFill="1" applyBorder="1" applyAlignment="1">
      <alignment horizontal="right" vertical="center" indent="3"/>
    </xf>
    <xf numFmtId="0" fontId="14" fillId="0" borderId="37" xfId="0" applyFont="1" applyFill="1" applyBorder="1" applyAlignment="1">
      <alignment horizontal="left" vertical="center" indent="1"/>
    </xf>
    <xf numFmtId="3" fontId="14" fillId="0" borderId="37" xfId="0" applyNumberFormat="1" applyFont="1" applyFill="1" applyBorder="1" applyAlignment="1">
      <alignment horizontal="right" vertical="center" indent="1"/>
    </xf>
    <xf numFmtId="3" fontId="4" fillId="0" borderId="0" xfId="0" applyNumberFormat="1" applyFont="1" applyBorder="1" applyAlignment="1">
      <alignment horizontal="left" vertical="center" indent="1"/>
    </xf>
    <xf numFmtId="3" fontId="4" fillId="0" borderId="0" xfId="0" applyNumberFormat="1" applyFont="1" applyBorder="1" applyAlignment="1">
      <alignment horizontal="right" vertical="center" indent="1"/>
    </xf>
    <xf numFmtId="3" fontId="0" fillId="0" borderId="0" xfId="0" applyNumberFormat="1" applyBorder="1"/>
    <xf numFmtId="3" fontId="14" fillId="0" borderId="8" xfId="0" applyNumberFormat="1" applyFont="1" applyBorder="1" applyAlignment="1">
      <alignment horizontal="left" vertical="center" indent="1"/>
    </xf>
    <xf numFmtId="3" fontId="14" fillId="0" borderId="8" xfId="0" applyNumberFormat="1" applyFont="1" applyBorder="1" applyAlignment="1">
      <alignment horizontal="right" vertical="center" indent="1"/>
    </xf>
    <xf numFmtId="3" fontId="4" fillId="0" borderId="37" xfId="0" applyNumberFormat="1" applyFont="1" applyFill="1" applyBorder="1" applyAlignment="1">
      <alignment horizontal="right" vertical="center" indent="1"/>
    </xf>
    <xf numFmtId="3" fontId="4" fillId="0" borderId="25" xfId="0" applyNumberFormat="1" applyFont="1" applyFill="1" applyBorder="1" applyAlignment="1">
      <alignment horizontal="right" vertical="center" indent="1"/>
    </xf>
    <xf numFmtId="3" fontId="4" fillId="0" borderId="26" xfId="0" applyNumberFormat="1" applyFont="1" applyFill="1" applyBorder="1" applyAlignment="1">
      <alignment horizontal="right" vertical="center" indent="1"/>
    </xf>
    <xf numFmtId="0" fontId="2" fillId="0" borderId="32" xfId="0" applyFont="1" applyFill="1" applyBorder="1" applyAlignment="1">
      <alignment horizontal="left" vertical="center" indent="1"/>
    </xf>
    <xf numFmtId="0" fontId="2" fillId="0" borderId="39" xfId="0" applyFont="1" applyBorder="1" applyAlignment="1">
      <alignment horizontal="center" vertical="center" wrapText="1"/>
    </xf>
    <xf numFmtId="0" fontId="0" fillId="0" borderId="25" xfId="0" applyFill="1" applyBorder="1" applyAlignment="1">
      <alignment horizontal="left" vertical="center" indent="2"/>
    </xf>
    <xf numFmtId="0" fontId="15" fillId="0" borderId="25" xfId="0" applyFont="1" applyFill="1" applyBorder="1" applyAlignment="1">
      <alignment horizontal="left" vertical="center" indent="2"/>
    </xf>
    <xf numFmtId="0" fontId="14" fillId="0" borderId="25" xfId="0" applyFont="1" applyFill="1" applyBorder="1" applyAlignment="1">
      <alignment horizontal="left" vertical="center" indent="2"/>
    </xf>
    <xf numFmtId="0" fontId="15" fillId="0" borderId="33" xfId="0" applyFont="1" applyFill="1" applyBorder="1" applyAlignment="1">
      <alignment horizontal="left" vertical="center" indent="2"/>
    </xf>
    <xf numFmtId="0" fontId="2" fillId="0" borderId="37" xfId="0" applyFont="1" applyBorder="1" applyAlignment="1">
      <alignment horizontal="center" vertical="center" wrapText="1"/>
    </xf>
    <xf numFmtId="0" fontId="2" fillId="0" borderId="42" xfId="0" applyFont="1" applyBorder="1" applyAlignment="1">
      <alignment horizontal="left" vertical="center" wrapText="1" indent="1"/>
    </xf>
    <xf numFmtId="0" fontId="2" fillId="0" borderId="25" xfId="0" applyFont="1" applyBorder="1" applyAlignment="1">
      <alignment horizontal="center" vertical="center" wrapText="1"/>
    </xf>
    <xf numFmtId="0" fontId="2" fillId="0" borderId="32" xfId="0" applyFont="1" applyBorder="1" applyAlignment="1">
      <alignment horizontal="left" vertical="center" wrapText="1" indent="1"/>
    </xf>
    <xf numFmtId="0" fontId="2" fillId="0" borderId="25" xfId="0" applyFont="1" applyFill="1" applyBorder="1" applyAlignment="1">
      <alignment horizontal="center" vertical="center"/>
    </xf>
    <xf numFmtId="3" fontId="2" fillId="0" borderId="32" xfId="0" applyNumberFormat="1" applyFont="1" applyFill="1" applyBorder="1" applyAlignment="1">
      <alignment horizontal="right" vertical="center" indent="2"/>
    </xf>
    <xf numFmtId="165" fontId="2" fillId="0" borderId="28" xfId="0" applyNumberFormat="1" applyFont="1" applyFill="1" applyBorder="1" applyAlignment="1">
      <alignment horizontal="right" vertical="center" indent="3"/>
    </xf>
    <xf numFmtId="164" fontId="15" fillId="0" borderId="27" xfId="0" applyNumberFormat="1" applyFont="1" applyFill="1" applyBorder="1" applyAlignment="1">
      <alignment horizontal="right" vertical="center" indent="3"/>
    </xf>
    <xf numFmtId="0" fontId="2" fillId="0" borderId="43" xfId="0" applyFont="1" applyBorder="1" applyAlignment="1">
      <alignment horizontal="center" vertical="center"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164" fontId="2" fillId="0" borderId="27" xfId="0" applyNumberFormat="1" applyFont="1" applyFill="1" applyBorder="1" applyAlignment="1">
      <alignment horizontal="right" vertical="center" indent="3"/>
    </xf>
    <xf numFmtId="164" fontId="15" fillId="0" borderId="28" xfId="0" applyNumberFormat="1" applyFont="1" applyFill="1" applyBorder="1" applyAlignment="1">
      <alignment horizontal="right" vertical="center" indent="3"/>
    </xf>
    <xf numFmtId="164" fontId="15" fillId="0" borderId="29" xfId="0" applyNumberFormat="1" applyFont="1" applyFill="1" applyBorder="1" applyAlignment="1">
      <alignment horizontal="right" vertical="center" indent="3"/>
    </xf>
    <xf numFmtId="164" fontId="2" fillId="0" borderId="35" xfId="0" applyNumberFormat="1" applyFont="1" applyFill="1" applyBorder="1" applyAlignment="1">
      <alignment horizontal="center" vertical="center"/>
    </xf>
    <xf numFmtId="164" fontId="2" fillId="0" borderId="27" xfId="0" applyNumberFormat="1" applyFont="1" applyFill="1" applyBorder="1" applyAlignment="1">
      <alignment horizontal="center" vertical="center"/>
    </xf>
    <xf numFmtId="164" fontId="0" fillId="0" borderId="25" xfId="0" applyNumberFormat="1" applyBorder="1" applyAlignment="1">
      <alignment horizontal="center"/>
    </xf>
    <xf numFmtId="164" fontId="0" fillId="0" borderId="31" xfId="0" applyNumberFormat="1" applyBorder="1" applyAlignment="1">
      <alignment horizontal="center"/>
    </xf>
    <xf numFmtId="0" fontId="7" fillId="0" borderId="25" xfId="0" applyFont="1" applyFill="1" applyBorder="1" applyAlignment="1">
      <alignment horizontal="left" vertical="center" indent="2"/>
    </xf>
    <xf numFmtId="0" fontId="7" fillId="0" borderId="27" xfId="0" applyFont="1" applyFill="1" applyBorder="1" applyAlignment="1">
      <alignment horizontal="center" vertical="center"/>
    </xf>
    <xf numFmtId="3" fontId="7" fillId="0" borderId="32" xfId="0" applyNumberFormat="1" applyFont="1" applyFill="1" applyBorder="1" applyAlignment="1">
      <alignment horizontal="right" vertical="center" indent="2"/>
    </xf>
    <xf numFmtId="165" fontId="7" fillId="0" borderId="28" xfId="0" applyNumberFormat="1" applyFont="1" applyFill="1" applyBorder="1" applyAlignment="1">
      <alignment horizontal="right" vertical="center" indent="3"/>
    </xf>
    <xf numFmtId="164" fontId="7" fillId="0" borderId="27" xfId="0" applyNumberFormat="1" applyFont="1" applyFill="1" applyBorder="1" applyAlignment="1">
      <alignment horizontal="right" vertical="center" indent="3"/>
    </xf>
    <xf numFmtId="164" fontId="7" fillId="0" borderId="25" xfId="0" applyNumberFormat="1" applyFont="1" applyBorder="1" applyAlignment="1">
      <alignment horizontal="center"/>
    </xf>
    <xf numFmtId="0" fontId="14" fillId="0" borderId="0" xfId="1" quotePrefix="1" applyAlignment="1">
      <alignment vertical="center"/>
    </xf>
    <xf numFmtId="0" fontId="14" fillId="0" borderId="0" xfId="1" applyAlignment="1">
      <alignment vertical="center"/>
    </xf>
    <xf numFmtId="0" fontId="15" fillId="0" borderId="11" xfId="0" applyFont="1" applyFill="1" applyBorder="1" applyAlignment="1">
      <alignment horizontal="left" vertical="center" wrapText="1" indent="1"/>
    </xf>
    <xf numFmtId="0" fontId="0" fillId="0" borderId="12" xfId="0" applyBorder="1" applyAlignment="1">
      <alignment horizontal="left" vertical="center" wrapText="1" indent="1"/>
    </xf>
    <xf numFmtId="0" fontId="14" fillId="0" borderId="0" xfId="1" applyFill="1" applyAlignment="1">
      <alignment horizontal="left" vertical="center" wrapText="1"/>
    </xf>
    <xf numFmtId="0" fontId="14" fillId="0" borderId="0" xfId="1" quotePrefix="1" applyAlignment="1">
      <alignment vertical="center" wrapText="1"/>
    </xf>
    <xf numFmtId="0" fontId="14" fillId="0" borderId="0" xfId="1" applyAlignment="1">
      <alignment vertical="center" wrapText="1"/>
    </xf>
    <xf numFmtId="3" fontId="9" fillId="0" borderId="0" xfId="0" applyNumberFormat="1" applyFont="1" applyFill="1" applyAlignment="1">
      <alignment horizontal="left" wrapText="1"/>
    </xf>
    <xf numFmtId="0" fontId="10" fillId="0" borderId="0" xfId="0" applyFont="1" applyFill="1" applyAlignment="1">
      <alignment horizontal="left" wrapText="1"/>
    </xf>
    <xf numFmtId="0" fontId="10" fillId="0" borderId="0" xfId="0" applyFont="1" applyAlignment="1">
      <alignment horizontal="left" wrapText="1"/>
    </xf>
    <xf numFmtId="0" fontId="6" fillId="0" borderId="0" xfId="0" applyFont="1" applyAlignment="1">
      <alignment horizontal="left" wrapText="1"/>
    </xf>
    <xf numFmtId="0" fontId="4"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0" fillId="0" borderId="0" xfId="0" applyAlignment="1">
      <alignment vertical="top" wrapText="1"/>
    </xf>
    <xf numFmtId="0" fontId="9" fillId="0" borderId="2" xfId="0" applyFont="1" applyBorder="1" applyAlignment="1">
      <alignment horizontal="left" vertical="center" wrapText="1"/>
    </xf>
    <xf numFmtId="3" fontId="4" fillId="0" borderId="1" xfId="0" applyNumberFormat="1" applyFont="1" applyBorder="1" applyAlignment="1">
      <alignment horizontal="center" vertical="center" wrapText="1"/>
    </xf>
    <xf numFmtId="0" fontId="16" fillId="0" borderId="8" xfId="0" applyFont="1" applyBorder="1" applyAlignment="1">
      <alignment horizontal="center" vertical="center" wrapText="1"/>
    </xf>
    <xf numFmtId="3" fontId="4" fillId="0" borderId="7" xfId="0" applyNumberFormat="1" applyFont="1" applyBorder="1" applyAlignment="1">
      <alignment horizontal="center" vertical="center" wrapText="1"/>
    </xf>
    <xf numFmtId="0" fontId="16"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17" fillId="0" borderId="3" xfId="0" applyFont="1" applyBorder="1" applyAlignment="1">
      <alignment horizontal="center" vertical="center" wrapText="1"/>
    </xf>
    <xf numFmtId="3" fontId="4" fillId="0" borderId="7" xfId="3" applyNumberFormat="1" applyFont="1" applyBorder="1" applyAlignment="1">
      <alignment horizontal="center" vertical="center" wrapText="1"/>
    </xf>
    <xf numFmtId="3" fontId="4" fillId="0" borderId="3" xfId="3" applyNumberFormat="1" applyFont="1" applyBorder="1" applyAlignment="1">
      <alignment horizontal="center" vertical="center" wrapText="1"/>
    </xf>
    <xf numFmtId="0" fontId="1" fillId="0" borderId="3" xfId="3" applyBorder="1" applyAlignment="1">
      <alignment horizontal="center" vertical="center" wrapText="1"/>
    </xf>
    <xf numFmtId="0" fontId="0" fillId="0" borderId="0" xfId="0" quotePrefix="1" applyFont="1" applyFill="1" applyAlignment="1">
      <alignment horizontal="left" vertical="center" wrapText="1"/>
    </xf>
    <xf numFmtId="3" fontId="14" fillId="0" borderId="0" xfId="0" applyNumberFormat="1" applyFont="1" applyFill="1" applyBorder="1" applyAlignment="1">
      <alignment horizontal="left" vertical="top" indent="1"/>
    </xf>
    <xf numFmtId="0" fontId="0" fillId="0" borderId="0" xfId="0" applyBorder="1" applyAlignment="1">
      <alignment horizontal="center" vertical="center" wrapText="1"/>
    </xf>
    <xf numFmtId="0" fontId="2" fillId="0" borderId="40" xfId="0" applyFont="1" applyBorder="1" applyAlignment="1">
      <alignment horizontal="center" vertical="center" wrapText="1"/>
    </xf>
    <xf numFmtId="0" fontId="0" fillId="0" borderId="10" xfId="0"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1" xfId="0" applyBorder="1" applyAlignment="1">
      <alignment horizontal="center" vertical="center" wrapText="1"/>
    </xf>
    <xf numFmtId="0" fontId="2" fillId="0" borderId="6" xfId="0" applyFont="1" applyBorder="1" applyAlignment="1">
      <alignment horizontal="center" vertical="center" wrapText="1"/>
    </xf>
    <xf numFmtId="0" fontId="0" fillId="0" borderId="9" xfId="0" applyBorder="1" applyAlignment="1">
      <alignment horizontal="center" vertical="center" wrapText="1"/>
    </xf>
    <xf numFmtId="0" fontId="2" fillId="0" borderId="38" xfId="0" applyFont="1" applyBorder="1" applyAlignment="1">
      <alignment horizontal="left" vertical="center" wrapText="1" indent="1"/>
    </xf>
    <xf numFmtId="0" fontId="0" fillId="0" borderId="10" xfId="0" applyBorder="1" applyAlignment="1">
      <alignment horizontal="left" vertical="center" wrapText="1" indent="1"/>
    </xf>
    <xf numFmtId="0" fontId="0" fillId="0" borderId="2" xfId="0" applyBorder="1" applyAlignment="1">
      <alignment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0" fillId="0" borderId="0" xfId="0" quotePrefix="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wrapText="1"/>
    </xf>
    <xf numFmtId="0" fontId="9" fillId="0" borderId="0" xfId="0" applyFont="1" applyAlignment="1"/>
    <xf numFmtId="0" fontId="0" fillId="0" borderId="0" xfId="0" applyAlignment="1"/>
  </cellXfs>
  <cellStyles count="10">
    <cellStyle name="Hyperlink" xfId="1" builtinId="8" customBuiltin="1"/>
    <cellStyle name="Normal" xfId="0" builtinId="0"/>
    <cellStyle name="Normal 2" xfId="2"/>
    <cellStyle name="Normal 3" xfId="3"/>
    <cellStyle name="Normal 54" xfId="4"/>
    <cellStyle name="ss15" xfId="7"/>
    <cellStyle name="ss16" xfId="5"/>
    <cellStyle name="ss17" xfId="8"/>
    <cellStyle name="ss22" xfId="6"/>
    <cellStyle name="ss2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1'!$B$5:$B$28</c:f>
              <c:numCache>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'Quadro 1'!$H$5:$H$28</c:f>
              <c:numCache>
                <c:formatCode>#,##0</c:formatCode>
                <c:ptCount val="24"/>
                <c:pt idx="0">
                  <c:v>677</c:v>
                </c:pt>
                <c:pt idx="1">
                  <c:v>742</c:v>
                </c:pt>
                <c:pt idx="2">
                  <c:v>656</c:v>
                </c:pt>
                <c:pt idx="3">
                  <c:v>665</c:v>
                </c:pt>
                <c:pt idx="4">
                  <c:v>766</c:v>
                </c:pt>
                <c:pt idx="5">
                  <c:v>733</c:v>
                </c:pt>
                <c:pt idx="6">
                  <c:v>733</c:v>
                </c:pt>
                <c:pt idx="7">
                  <c:v>721</c:v>
                </c:pt>
                <c:pt idx="8">
                  <c:v>738</c:v>
                </c:pt>
                <c:pt idx="9">
                  <c:v>811</c:v>
                </c:pt>
                <c:pt idx="10">
                  <c:v>1020</c:v>
                </c:pt>
                <c:pt idx="11">
                  <c:v>1177</c:v>
                </c:pt>
                <c:pt idx="12">
                  <c:v>1354</c:v>
                </c:pt>
                <c:pt idx="13">
                  <c:v>1198</c:v>
                </c:pt>
                <c:pt idx="14">
                  <c:v>1056</c:v>
                </c:pt>
                <c:pt idx="15">
                  <c:v>913</c:v>
                </c:pt>
                <c:pt idx="16">
                  <c:v>853</c:v>
                </c:pt>
                <c:pt idx="17">
                  <c:v>763</c:v>
                </c:pt>
                <c:pt idx="18">
                  <c:v>770</c:v>
                </c:pt>
                <c:pt idx="19">
                  <c:v>836</c:v>
                </c:pt>
                <c:pt idx="20">
                  <c:v>784</c:v>
                </c:pt>
                <c:pt idx="21">
                  <c:v>852</c:v>
                </c:pt>
                <c:pt idx="22">
                  <c:v>832</c:v>
                </c:pt>
                <c:pt idx="23">
                  <c:v>895</c:v>
                </c:pt>
              </c:numCache>
            </c:numRef>
          </c:val>
          <c:smooth val="0"/>
          <c:extLst xmlns:c16r2="http://schemas.microsoft.com/office/drawing/2015/06/chart">
            <c:ext xmlns:c16="http://schemas.microsoft.com/office/drawing/2014/chart" uri="{C3380CC4-5D6E-409C-BE32-E72D297353CC}">
              <c16:uniqueId val="{00000000-1AB9-4738-9C3E-09406DF4A7F9}"/>
            </c:ext>
          </c:extLst>
        </c:ser>
        <c:dLbls>
          <c:showLegendKey val="0"/>
          <c:showVal val="0"/>
          <c:showCatName val="0"/>
          <c:showSerName val="0"/>
          <c:showPercent val="0"/>
          <c:showBubbleSize val="0"/>
        </c:dLbls>
        <c:marker val="1"/>
        <c:smooth val="0"/>
        <c:axId val="219553280"/>
        <c:axId val="219172224"/>
        <c:extLst xmlns:c16r2="http://schemas.microsoft.com/office/drawing/2015/06/chart">
          <c:ext xmlns:c15="http://schemas.microsoft.com/office/drawing/2012/chart" uri="{02D57815-91ED-43cb-92C2-25804820EDAC}">
            <c15:filteredLineSeries>
              <c15:ser>
                <c:idx val="0"/>
                <c:order val="1"/>
                <c:marker>
                  <c:symbol val="none"/>
                </c:marker>
                <c:cat>
                  <c:numRef>
                    <c:extLst>
                      <c:ex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c:ext uri="{02D57815-91ED-43cb-92C2-25804820EDAC}">
                        <c15:formulaRef>
                          <c15:sqref>'[1]Quadro 5'!$D$5:$D$11</c15:sqref>
                        </c15:formulaRef>
                      </c:ext>
                    </c:extLst>
                    <c:numCache>
                      <c:formatCode>0</c:formatCode>
                      <c:ptCount val="7"/>
                      <c:pt idx="0">
                        <c:v>78.378378378378372</c:v>
                      </c:pt>
                      <c:pt idx="1">
                        <c:v>73.786407766990294</c:v>
                      </c:pt>
                      <c:pt idx="2">
                        <c:v>73.80952380952381</c:v>
                      </c:pt>
                      <c:pt idx="3">
                        <c:v>37.662337662337663</c:v>
                      </c:pt>
                      <c:pt idx="4">
                        <c:v>60</c:v>
                      </c:pt>
                      <c:pt idx="5">
                        <c:v>87.171052631578945</c:v>
                      </c:pt>
                      <c:pt idx="6">
                        <c:v>77.604166666666657</c:v>
                      </c:pt>
                    </c:numCache>
                  </c:numRef>
                </c:val>
                <c:smooth val="0"/>
                <c:extLst>
                  <c:ext uri="{02D57815-91ED-43cb-92C2-25804820EDAC}">
                    <c15:filteredSeriesTitle>
                      <c15:tx>
                        <c:strRef>
                          <c:extLst>
                            <c:ext uri="{02D57815-91ED-43cb-92C2-25804820EDAC}">
                              <c15:formulaRef>
                                <c15:sqref>'[1]Quadro 5'!$D$3</c15:sqref>
                              </c15:formulaRef>
                            </c:ext>
                          </c:extLst>
                          <c:strCache>
                            <c:ptCount val="1"/>
                            <c:pt idx="0">
                              <c:v>#REF!</c:v>
                            </c:pt>
                          </c:strCache>
                        </c:strRef>
                      </c15:tx>
                    </c15:filteredSeriesTitle>
                  </c:ext>
                  <c:ext xmlns:c16="http://schemas.microsoft.com/office/drawing/2014/chart" uri="{C3380CC4-5D6E-409C-BE32-E72D297353CC}">
                    <c16:uniqueId val="{00000002-4C6C-40BF-BD20-C20C9D11B463}"/>
                  </c:ext>
                </c:extLst>
              </c15:ser>
            </c15:filteredLineSeries>
            <c15:filteredLineSeries>
              <c15:ser>
                <c:idx val="3"/>
                <c:order val="2"/>
                <c:marker>
                  <c:symbol val="none"/>
                </c:marker>
                <c:cat>
                  <c:numRef>
                    <c:extLst xmlns:c15="http://schemas.microsoft.com/office/drawing/2012/chart">
                      <c:ext xmlns:c15="http://schemas.microsoft.com/office/drawing/2012/char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xmlns:c15="http://schemas.microsoft.com/office/drawing/2012/chart">
                      <c:ext xmlns:c15="http://schemas.microsoft.com/office/drawing/2012/chart" uri="{02D57815-91ED-43cb-92C2-25804820EDAC}">
                        <c15:formulaRef>
                          <c15:sqref>'[1]Quadro 5'!$F$5:$F$11</c15:sqref>
                        </c15:formulaRef>
                      </c:ext>
                    </c:extLst>
                    <c:numCache>
                      <c:formatCode>0</c:formatCode>
                      <c:ptCount val="7"/>
                      <c:pt idx="0">
                        <c:v>21.621621621621621</c:v>
                      </c:pt>
                      <c:pt idx="1">
                        <c:v>26.21359223300971</c:v>
                      </c:pt>
                      <c:pt idx="2">
                        <c:v>26.190476190476193</c:v>
                      </c:pt>
                      <c:pt idx="3">
                        <c:v>62.337662337662337</c:v>
                      </c:pt>
                      <c:pt idx="4">
                        <c:v>40</c:v>
                      </c:pt>
                      <c:pt idx="5">
                        <c:v>12.828947368421053</c:v>
                      </c:pt>
                      <c:pt idx="6">
                        <c:v>22.395833333333336</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'[1]Quadro 5'!$F$3</c15:sqref>
                              </c15:formulaRef>
                            </c:ext>
                          </c:extLst>
                          <c:strCache>
                            <c:ptCount val="1"/>
                            <c:pt idx="0">
                              <c:v>#REF!</c:v>
                            </c:pt>
                          </c:strCache>
                        </c:strRef>
                      </c15:tx>
                    </c15:filteredSeriesTitle>
                  </c:ext>
                  <c:ext xmlns:c16="http://schemas.microsoft.com/office/drawing/2014/chart" uri="{C3380CC4-5D6E-409C-BE32-E72D297353CC}">
                    <c16:uniqueId val="{00000003-4C6C-40BF-BD20-C20C9D11B463}"/>
                  </c:ext>
                </c:extLst>
              </c15:ser>
            </c15:filteredLineSeries>
            <c15:filteredLineSeries>
              <c15:ser>
                <c:idx val="4"/>
                <c:order val="3"/>
                <c:marker>
                  <c:symbol val="none"/>
                </c:marker>
                <c:cat>
                  <c:numRef>
                    <c:extLst xmlns:c15="http://schemas.microsoft.com/office/drawing/2012/chart">
                      <c:ext xmlns:c15="http://schemas.microsoft.com/office/drawing/2012/char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xmlns:c15="http://schemas.microsoft.com/office/drawing/2012/chart">
                      <c:ext xmlns:c15="http://schemas.microsoft.com/office/drawing/2012/chart" uri="{02D57815-91ED-43cb-92C2-25804820EDAC}">
                        <c15:formulaRef>
                          <c15:sqref>'[1]Quadro 5'!$G$5:$G$11</c15:sqref>
                        </c15:formulaRef>
                      </c:ext>
                    </c:extLst>
                    <c:numCache>
                      <c:formatCode>#,##0</c:formatCode>
                      <c:ptCount val="7"/>
                      <c:pt idx="0">
                        <c:v>185</c:v>
                      </c:pt>
                      <c:pt idx="1">
                        <c:v>103</c:v>
                      </c:pt>
                      <c:pt idx="2">
                        <c:v>84</c:v>
                      </c:pt>
                      <c:pt idx="3">
                        <c:v>77</c:v>
                      </c:pt>
                      <c:pt idx="4">
                        <c:v>125</c:v>
                      </c:pt>
                      <c:pt idx="5">
                        <c:v>304</c:v>
                      </c:pt>
                      <c:pt idx="6">
                        <c:v>192</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'[1]Quadro 5'!$G$3</c15:sqref>
                              </c15:formulaRef>
                            </c:ext>
                          </c:extLst>
                          <c:strCache>
                            <c:ptCount val="1"/>
                            <c:pt idx="0">
                              <c:v>#REF!</c:v>
                            </c:pt>
                          </c:strCache>
                        </c:strRef>
                      </c15:tx>
                    </c15:filteredSeriesTitle>
                  </c:ext>
                  <c:ext xmlns:c16="http://schemas.microsoft.com/office/drawing/2014/chart" uri="{C3380CC4-5D6E-409C-BE32-E72D297353CC}">
                    <c16:uniqueId val="{00000004-4C6C-40BF-BD20-C20C9D11B463}"/>
                  </c:ext>
                </c:extLst>
              </c15:ser>
            </c15:filteredLineSeries>
          </c:ext>
        </c:extLst>
      </c:lineChart>
      <c:dateAx>
        <c:axId val="219553280"/>
        <c:scaling>
          <c:orientation val="minMax"/>
        </c:scaling>
        <c:delete val="0"/>
        <c:axPos val="b"/>
        <c:numFmt formatCode="General" sourceLinked="1"/>
        <c:majorTickMark val="none"/>
        <c:minorTickMark val="none"/>
        <c:tickLblPos val="nextTo"/>
        <c:crossAx val="219172224"/>
        <c:crosses val="autoZero"/>
        <c:auto val="1"/>
        <c:lblOffset val="100"/>
        <c:baseTimeUnit val="days"/>
        <c:majorUnit val="1"/>
        <c:majorTimeUnit val="days"/>
        <c:minorUnit val="1"/>
        <c:minorTimeUnit val="days"/>
      </c:dateAx>
      <c:valAx>
        <c:axId val="219172224"/>
        <c:scaling>
          <c:orientation val="minMax"/>
        </c:scaling>
        <c:delete val="0"/>
        <c:axPos val="l"/>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21955328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'Quadro 1'!$C$3:$D$3</c:f>
              <c:strCache>
                <c:ptCount val="1"/>
                <c:pt idx="0">
                  <c:v>Total de nascimentos</c:v>
                </c:pt>
              </c:strCache>
            </c:strRef>
          </c:tx>
          <c:spPr>
            <a:ln w="19050">
              <a:solidFill>
                <a:schemeClr val="accent1">
                  <a:lumMod val="50000"/>
                </a:schemeClr>
              </a:solidFill>
            </a:ln>
          </c:spPr>
          <c:marker>
            <c:symbol val="none"/>
          </c:marker>
          <c:cat>
            <c:numRef>
              <c:f>'Quadro 1'!$B$5:$B$28</c:f>
              <c:numCache>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'Quadro 1'!$D$5:$D$28</c:f>
              <c:numCache>
                <c:formatCode>0.0</c:formatCode>
                <c:ptCount val="24"/>
                <c:pt idx="0">
                  <c:v>0</c:v>
                </c:pt>
                <c:pt idx="1">
                  <c:v>1.7673856811149875</c:v>
                </c:pt>
                <c:pt idx="2">
                  <c:v>-1.0410936632026733</c:v>
                </c:pt>
                <c:pt idx="3">
                  <c:v>4.0901660218021618</c:v>
                </c:pt>
                <c:pt idx="4">
                  <c:v>4.6042143477231576</c:v>
                </c:pt>
                <c:pt idx="5">
                  <c:v>2.2000241429261251</c:v>
                </c:pt>
                <c:pt idx="6">
                  <c:v>3.0675722230424753</c:v>
                </c:pt>
                <c:pt idx="7">
                  <c:v>5.4996347106096408</c:v>
                </c:pt>
                <c:pt idx="8">
                  <c:v>2.8763400100932301</c:v>
                </c:pt>
                <c:pt idx="9">
                  <c:v>2.5913403476971695</c:v>
                </c:pt>
                <c:pt idx="10">
                  <c:v>3.5563960880929528</c:v>
                </c:pt>
                <c:pt idx="11">
                  <c:v>1.981542870276229</c:v>
                </c:pt>
                <c:pt idx="12">
                  <c:v>5.5330976778938066</c:v>
                </c:pt>
                <c:pt idx="13">
                  <c:v>-4.7716433330319319</c:v>
                </c:pt>
                <c:pt idx="14">
                  <c:v>-1.6974526089091029</c:v>
                </c:pt>
                <c:pt idx="15">
                  <c:v>-2.9956327390433017</c:v>
                </c:pt>
                <c:pt idx="16">
                  <c:v>-3.6760671103116778</c:v>
                </c:pt>
                <c:pt idx="17">
                  <c:v>-6.3638243212331247</c:v>
                </c:pt>
                <c:pt idx="18">
                  <c:v>0.4416099972986558</c:v>
                </c:pt>
                <c:pt idx="19">
                  <c:v>-1.7083922870940995</c:v>
                </c:pt>
                <c:pt idx="20">
                  <c:v>-2.3095957553118041</c:v>
                </c:pt>
                <c:pt idx="21">
                  <c:v>-4.2383634977580726</c:v>
                </c:pt>
                <c:pt idx="22">
                  <c:v>-5.1894674462906352</c:v>
                </c:pt>
                <c:pt idx="23">
                  <c:v>-3.2620038253433137</c:v>
                </c:pt>
              </c:numCache>
            </c:numRef>
          </c:val>
          <c:smooth val="0"/>
          <c:extLst xmlns:c16r2="http://schemas.microsoft.com/office/drawing/2015/06/chart">
            <c:ext xmlns:c16="http://schemas.microsoft.com/office/drawing/2014/chart" uri="{C3380CC4-5D6E-409C-BE32-E72D297353CC}">
              <c16:uniqueId val="{00000000-2C87-467F-90CE-4CD9DA889D67}"/>
            </c:ext>
          </c:extLst>
        </c:ser>
        <c:ser>
          <c:idx val="0"/>
          <c:order val="1"/>
          <c:tx>
            <c:strRef>
              <c:f>'Quadro 1'!$E$3:$G$3</c:f>
              <c:strCache>
                <c:ptCount val="1"/>
                <c:pt idx="0">
                  <c:v>Nascimentos de mães estrangeiras</c:v>
                </c:pt>
              </c:strCache>
            </c:strRef>
          </c:tx>
          <c:spPr>
            <a:ln w="19050">
              <a:solidFill>
                <a:schemeClr val="accent3"/>
              </a:solidFill>
            </a:ln>
          </c:spPr>
          <c:marker>
            <c:symbol val="none"/>
          </c:marker>
          <c:cat>
            <c:numRef>
              <c:f>'Quadro 1'!$B$5:$B$28</c:f>
              <c:numCache>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'Quadro 1'!$G$5:$G$28</c:f>
              <c:numCache>
                <c:formatCode>0.0</c:formatCode>
                <c:ptCount val="24"/>
                <c:pt idx="0">
                  <c:v>0</c:v>
                </c:pt>
                <c:pt idx="1">
                  <c:v>18.340094658553085</c:v>
                </c:pt>
                <c:pt idx="2">
                  <c:v>9.7557491786887596</c:v>
                </c:pt>
                <c:pt idx="3">
                  <c:v>20.399531494013544</c:v>
                </c:pt>
                <c:pt idx="4">
                  <c:v>33.189212560125384</c:v>
                </c:pt>
                <c:pt idx="5">
                  <c:v>36.929881512741446</c:v>
                </c:pt>
                <c:pt idx="6">
                  <c:v>30.976440954215434</c:v>
                </c:pt>
                <c:pt idx="7">
                  <c:v>22.240825376713886</c:v>
                </c:pt>
                <c:pt idx="8">
                  <c:v>15.926926778707326</c:v>
                </c:pt>
                <c:pt idx="9">
                  <c:v>12.175690131400387</c:v>
                </c:pt>
                <c:pt idx="10">
                  <c:v>13.726355342376067</c:v>
                </c:pt>
                <c:pt idx="11">
                  <c:v>16.999361726092886</c:v>
                </c:pt>
                <c:pt idx="12">
                  <c:v>15.733906681214307</c:v>
                </c:pt>
                <c:pt idx="13">
                  <c:v>-5.1841582328203657</c:v>
                </c:pt>
                <c:pt idx="14">
                  <c:v>-2.5091143040960731</c:v>
                </c:pt>
                <c:pt idx="15">
                  <c:v>-7.9210494740631106</c:v>
                </c:pt>
                <c:pt idx="16">
                  <c:v>-5.0374633510696043</c:v>
                </c:pt>
                <c:pt idx="17">
                  <c:v>-9.5310516746520904</c:v>
                </c:pt>
                <c:pt idx="18">
                  <c:v>-3.5732342383335833</c:v>
                </c:pt>
                <c:pt idx="19">
                  <c:v>-1.2754132312653184</c:v>
                </c:pt>
                <c:pt idx="20">
                  <c:v>0.89091295342291232</c:v>
                </c:pt>
                <c:pt idx="21">
                  <c:v>9.6069064445231334E-2</c:v>
                </c:pt>
                <c:pt idx="22">
                  <c:v>1.8130423349986842</c:v>
                </c:pt>
                <c:pt idx="23">
                  <c:v>4.0431823758054719</c:v>
                </c:pt>
              </c:numCache>
            </c:numRef>
          </c:val>
          <c:smooth val="0"/>
          <c:extLst xmlns:c16r2="http://schemas.microsoft.com/office/drawing/2015/06/chart">
            <c:ext xmlns:c16="http://schemas.microsoft.com/office/drawing/2014/chart" uri="{C3380CC4-5D6E-409C-BE32-E72D297353CC}">
              <c16:uniqueId val="{00000000-2DE3-414C-A0FA-8B7E978342C0}"/>
            </c:ext>
          </c:extLst>
        </c:ser>
        <c:ser>
          <c:idx val="2"/>
          <c:order val="2"/>
          <c:tx>
            <c:strRef>
              <c:f>'Quadro 1'!$H$3:$K$3</c:f>
              <c:strCache>
                <c:ptCount val="1"/>
                <c:pt idx="0">
                  <c:v>Nascimentos de mães portuguesas</c:v>
                </c:pt>
              </c:strCache>
            </c:strRef>
          </c:tx>
          <c:spPr>
            <a:ln w="19050">
              <a:solidFill>
                <a:srgbClr val="C00000"/>
              </a:solidFill>
            </a:ln>
          </c:spPr>
          <c:marker>
            <c:symbol val="none"/>
          </c:marker>
          <c:cat>
            <c:numRef>
              <c:f>'Quadro 1'!$B$5:$B$28</c:f>
              <c:numCache>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'Quadro 1'!$K$5:$K$28</c:f>
              <c:numCache>
                <c:formatCode>0.0</c:formatCode>
                <c:ptCount val="24"/>
                <c:pt idx="0">
                  <c:v>0</c:v>
                </c:pt>
                <c:pt idx="1">
                  <c:v>9.6011816838995685</c:v>
                </c:pt>
                <c:pt idx="2">
                  <c:v>-11.590296495956878</c:v>
                </c:pt>
                <c:pt idx="3">
                  <c:v>1.3719512195121979</c:v>
                </c:pt>
                <c:pt idx="4">
                  <c:v>15.187969924812037</c:v>
                </c:pt>
                <c:pt idx="5">
                  <c:v>-4.3080939947780763</c:v>
                </c:pt>
                <c:pt idx="6">
                  <c:v>0</c:v>
                </c:pt>
                <c:pt idx="7">
                  <c:v>-1.6371077762619421</c:v>
                </c:pt>
                <c:pt idx="8">
                  <c:v>2.3578363384188634</c:v>
                </c:pt>
                <c:pt idx="9">
                  <c:v>9.8915989159891637</c:v>
                </c:pt>
                <c:pt idx="10">
                  <c:v>25.770653514180026</c:v>
                </c:pt>
                <c:pt idx="11">
                  <c:v>15.392156862745082</c:v>
                </c:pt>
                <c:pt idx="12">
                  <c:v>15.038232795242152</c:v>
                </c:pt>
                <c:pt idx="13">
                  <c:v>-11.521418020679462</c:v>
                </c:pt>
                <c:pt idx="14">
                  <c:v>-11.853088480801333</c:v>
                </c:pt>
                <c:pt idx="15">
                  <c:v>-13.541666666666657</c:v>
                </c:pt>
                <c:pt idx="16">
                  <c:v>-6.571741511500548</c:v>
                </c:pt>
                <c:pt idx="17">
                  <c:v>-10.550996483001171</c:v>
                </c:pt>
                <c:pt idx="18">
                  <c:v>0.91743119266054407</c:v>
                </c:pt>
                <c:pt idx="19">
                  <c:v>8.5714285714285694</c:v>
                </c:pt>
                <c:pt idx="20">
                  <c:v>-6.2200956937799106</c:v>
                </c:pt>
                <c:pt idx="21">
                  <c:v>8.6734693877551052</c:v>
                </c:pt>
                <c:pt idx="22">
                  <c:v>-2.3474178403755843</c:v>
                </c:pt>
                <c:pt idx="23">
                  <c:v>7.5721153846153726</c:v>
                </c:pt>
              </c:numCache>
            </c:numRef>
          </c:val>
          <c:smooth val="0"/>
          <c:extLst xmlns:c16r2="http://schemas.microsoft.com/office/drawing/2015/06/chart">
            <c:ext xmlns:c16="http://schemas.microsoft.com/office/drawing/2014/chart" uri="{C3380CC4-5D6E-409C-BE32-E72D297353CC}">
              <c16:uniqueId val="{00000001-2C87-467F-90CE-4CD9DA889D67}"/>
            </c:ext>
          </c:extLst>
        </c:ser>
        <c:dLbls>
          <c:showLegendKey val="0"/>
          <c:showVal val="0"/>
          <c:showCatName val="0"/>
          <c:showSerName val="0"/>
          <c:showPercent val="0"/>
          <c:showBubbleSize val="0"/>
        </c:dLbls>
        <c:marker val="1"/>
        <c:smooth val="0"/>
        <c:axId val="219609600"/>
        <c:axId val="219210304"/>
      </c:lineChart>
      <c:dateAx>
        <c:axId val="219609600"/>
        <c:scaling>
          <c:orientation val="minMax"/>
        </c:scaling>
        <c:delete val="0"/>
        <c:axPos val="b"/>
        <c:numFmt formatCode="General" sourceLinked="1"/>
        <c:majorTickMark val="none"/>
        <c:minorTickMark val="none"/>
        <c:tickLblPos val="low"/>
        <c:crossAx val="219210304"/>
        <c:crosses val="autoZero"/>
        <c:auto val="0"/>
        <c:lblOffset val="100"/>
        <c:baseTimeUnit val="days"/>
      </c:dateAx>
      <c:valAx>
        <c:axId val="219210304"/>
        <c:scaling>
          <c:orientation val="minMax"/>
          <c:max val="40"/>
        </c:scaling>
        <c:delete val="0"/>
        <c:axPos val="l"/>
        <c:majorGridlines>
          <c:spPr>
            <a:ln w="6350">
              <a:solidFill>
                <a:schemeClr val="accent1">
                  <a:lumMod val="20000"/>
                  <a:lumOff val="80000"/>
                </a:schemeClr>
              </a:solidFill>
              <a:prstDash val="sysDash"/>
            </a:ln>
          </c:spPr>
        </c:majorGridlines>
        <c:title>
          <c:tx>
            <c:rich>
              <a:bodyPr rot="0" vert="wordArtVert"/>
              <a:lstStyle/>
              <a:p>
                <a:pPr>
                  <a:defRPr/>
                </a:pPr>
                <a:r>
                  <a:rPr lang="en-US"/>
                  <a:t>%</a:t>
                </a:r>
              </a:p>
            </c:rich>
          </c:tx>
          <c:layout>
            <c:manualLayout>
              <c:xMode val="edge"/>
              <c:yMode val="edge"/>
              <c:x val="1.6462962962962964E-2"/>
              <c:y val="9.0574074074074081E-3"/>
            </c:manualLayout>
          </c:layout>
          <c:overlay val="0"/>
        </c:title>
        <c:numFmt formatCode="0" sourceLinked="0"/>
        <c:majorTickMark val="out"/>
        <c:minorTickMark val="none"/>
        <c:tickLblPos val="nextTo"/>
        <c:spPr>
          <a:ln>
            <a:noFill/>
          </a:ln>
        </c:spPr>
        <c:crossAx val="219609600"/>
        <c:crosses val="autoZero"/>
        <c:crossBetween val="between"/>
      </c:valAx>
      <c:spPr>
        <a:noFill/>
        <a:ln>
          <a:noFill/>
        </a:ln>
      </c:spPr>
    </c:plotArea>
    <c:legend>
      <c:legendPos val="b"/>
      <c:overlay val="0"/>
    </c:legend>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
            <c:invertIfNegative val="0"/>
            <c:bubble3D val="0"/>
            <c:spPr>
              <a:solidFill>
                <a:schemeClr val="accent1">
                  <a:lumMod val="75000"/>
                </a:schemeClr>
              </a:solidFill>
              <a:ln>
                <a:solidFill>
                  <a:schemeClr val="accent1">
                    <a:lumMod val="75000"/>
                  </a:schemeClr>
                </a:solidFill>
              </a:ln>
            </c:spPr>
            <c:extLst xmlns:c16r2="http://schemas.microsoft.com/office/drawing/2015/06/chart">
              <c:ext xmlns:c16="http://schemas.microsoft.com/office/drawing/2014/chart" uri="{C3380CC4-5D6E-409C-BE32-E72D297353CC}">
                <c16:uniqueId val="{00000002-FCC4-4025-A211-E0D3CDE08BD7}"/>
              </c:ext>
            </c:extLst>
          </c:dPt>
          <c:dPt>
            <c:idx val="16"/>
            <c:invertIfNegative val="0"/>
            <c:bubble3D val="0"/>
            <c:spPr>
              <a:solidFill>
                <a:schemeClr val="accent2">
                  <a:lumMod val="75000"/>
                </a:schemeClr>
              </a:solidFill>
              <a:ln>
                <a:solidFill>
                  <a:schemeClr val="accent2">
                    <a:lumMod val="75000"/>
                  </a:schemeClr>
                </a:solidFill>
              </a:ln>
            </c:spPr>
            <c:extLst xmlns:c16r2="http://schemas.microsoft.com/office/drawing/2015/06/chart">
              <c:ext xmlns:c16="http://schemas.microsoft.com/office/drawing/2014/chart" uri="{C3380CC4-5D6E-409C-BE32-E72D297353CC}">
                <c16:uniqueId val="{00000004-0CB2-492B-BC66-45DF29164BD9}"/>
              </c:ext>
            </c:extLst>
          </c:dPt>
          <c:dPt>
            <c:idx val="23"/>
            <c:invertIfNegative val="0"/>
            <c:bubble3D val="0"/>
            <c:spPr>
              <a:solidFill>
                <a:srgbClr val="C00000"/>
              </a:solidFill>
            </c:spPr>
            <c:extLst xmlns:c16r2="http://schemas.microsoft.com/office/drawing/2015/06/chart">
              <c:ext xmlns:c16="http://schemas.microsoft.com/office/drawing/2014/chart" uri="{C3380CC4-5D6E-409C-BE32-E72D297353CC}">
                <c16:uniqueId val="{00000001-2B27-441B-A0BE-4C865681025E}"/>
              </c:ext>
            </c:extLst>
          </c:dPt>
          <c:cat>
            <c:strRef>
              <c:f>'Quadro 4'!$C$8:$C$26</c:f>
              <c:strCache>
                <c:ptCount val="19"/>
                <c:pt idx="0">
                  <c:v>Marrocos</c:v>
                </c:pt>
                <c:pt idx="1">
                  <c:v>Roménia</c:v>
                </c:pt>
                <c:pt idx="2">
                  <c:v>Equador</c:v>
                </c:pt>
                <c:pt idx="3">
                  <c:v>Colômbia</c:v>
                </c:pt>
                <c:pt idx="4">
                  <c:v>China</c:v>
                </c:pt>
                <c:pt idx="5">
                  <c:v>Bolívia</c:v>
                </c:pt>
                <c:pt idx="6">
                  <c:v>Brasil</c:v>
                </c:pt>
                <c:pt idx="7">
                  <c:v>Peru</c:v>
                </c:pt>
                <c:pt idx="8">
                  <c:v>Argentina</c:v>
                </c:pt>
                <c:pt idx="9">
                  <c:v>República Dominicana</c:v>
                </c:pt>
                <c:pt idx="10">
                  <c:v>Reino Unido</c:v>
                </c:pt>
                <c:pt idx="11">
                  <c:v>Paraguai</c:v>
                </c:pt>
                <c:pt idx="12">
                  <c:v>Itália</c:v>
                </c:pt>
                <c:pt idx="13">
                  <c:v>França</c:v>
                </c:pt>
                <c:pt idx="14">
                  <c:v>Bulgária</c:v>
                </c:pt>
                <c:pt idx="15">
                  <c:v>Argélia</c:v>
                </c:pt>
                <c:pt idx="16">
                  <c:v>Portugal</c:v>
                </c:pt>
                <c:pt idx="17">
                  <c:v>Nigéria</c:v>
                </c:pt>
                <c:pt idx="18">
                  <c:v>Rússia</c:v>
                </c:pt>
              </c:strCache>
            </c:strRef>
          </c:cat>
          <c:val>
            <c:numRef>
              <c:f>'Quadro 4'!$D$8:$D$26</c:f>
              <c:numCache>
                <c:formatCode>#,##0</c:formatCode>
                <c:ptCount val="19"/>
                <c:pt idx="0">
                  <c:v>394580</c:v>
                </c:pt>
                <c:pt idx="1">
                  <c:v>173636</c:v>
                </c:pt>
                <c:pt idx="2">
                  <c:v>118253</c:v>
                </c:pt>
                <c:pt idx="3">
                  <c:v>75692</c:v>
                </c:pt>
                <c:pt idx="4">
                  <c:v>63383</c:v>
                </c:pt>
                <c:pt idx="5">
                  <c:v>55191</c:v>
                </c:pt>
                <c:pt idx="6">
                  <c:v>34720</c:v>
                </c:pt>
                <c:pt idx="7">
                  <c:v>32632</c:v>
                </c:pt>
                <c:pt idx="8">
                  <c:v>31939</c:v>
                </c:pt>
                <c:pt idx="9">
                  <c:v>29834</c:v>
                </c:pt>
                <c:pt idx="10">
                  <c:v>29582</c:v>
                </c:pt>
                <c:pt idx="11">
                  <c:v>26446</c:v>
                </c:pt>
                <c:pt idx="12">
                  <c:v>26339</c:v>
                </c:pt>
                <c:pt idx="13">
                  <c:v>24437</c:v>
                </c:pt>
                <c:pt idx="14">
                  <c:v>23903</c:v>
                </c:pt>
                <c:pt idx="15">
                  <c:v>22795</c:v>
                </c:pt>
                <c:pt idx="16">
                  <c:v>20545</c:v>
                </c:pt>
                <c:pt idx="17">
                  <c:v>20262</c:v>
                </c:pt>
                <c:pt idx="18">
                  <c:v>19666</c:v>
                </c:pt>
              </c:numCache>
            </c:numRef>
          </c:val>
          <c:extLst xmlns:c16r2="http://schemas.microsoft.com/office/drawing/2015/06/chart">
            <c:ext xmlns:c16="http://schemas.microsoft.com/office/drawing/2014/chart" uri="{C3380CC4-5D6E-409C-BE32-E72D297353CC}">
              <c16:uniqueId val="{00000002-2B27-441B-A0BE-4C865681025E}"/>
            </c:ext>
          </c:extLst>
        </c:ser>
        <c:dLbls>
          <c:showLegendKey val="0"/>
          <c:showVal val="0"/>
          <c:showCatName val="0"/>
          <c:showSerName val="0"/>
          <c:showPercent val="0"/>
          <c:showBubbleSize val="0"/>
        </c:dLbls>
        <c:gapWidth val="50"/>
        <c:axId val="220430848"/>
        <c:axId val="219209728"/>
      </c:barChart>
      <c:catAx>
        <c:axId val="220430848"/>
        <c:scaling>
          <c:orientation val="maxMin"/>
        </c:scaling>
        <c:delete val="0"/>
        <c:axPos val="l"/>
        <c:numFmt formatCode="General" sourceLinked="0"/>
        <c:majorTickMark val="none"/>
        <c:minorTickMark val="none"/>
        <c:tickLblPos val="low"/>
        <c:crossAx val="219209728"/>
        <c:crosses val="autoZero"/>
        <c:auto val="1"/>
        <c:lblAlgn val="ctr"/>
        <c:lblOffset val="100"/>
        <c:noMultiLvlLbl val="0"/>
      </c:catAx>
      <c:valAx>
        <c:axId val="219209728"/>
        <c:scaling>
          <c:orientation val="minMax"/>
          <c:max val="400000"/>
        </c:scaling>
        <c:delete val="0"/>
        <c:axPos val="b"/>
        <c:majorGridlines>
          <c:spPr>
            <a:ln w="6350">
              <a:solidFill>
                <a:schemeClr val="accent1">
                  <a:lumMod val="20000"/>
                  <a:lumOff val="80000"/>
                </a:schemeClr>
              </a:solidFill>
              <a:prstDash val="sysDash"/>
            </a:ln>
          </c:spPr>
        </c:majorGridlines>
        <c:numFmt formatCode="#,##0" sourceLinked="1"/>
        <c:majorTickMark val="none"/>
        <c:minorTickMark val="none"/>
        <c:tickLblPos val="nextTo"/>
        <c:crossAx val="220430848"/>
        <c:crosses val="max"/>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7</xdr:col>
      <xdr:colOff>132750</xdr:colOff>
      <xdr:row>20</xdr:row>
      <xdr:rowOff>171000</xdr:rowOff>
    </xdr:to>
    <xdr:graphicFrame macro="">
      <xdr:nvGraphicFramePr>
        <xdr:cNvPr id="3" name="Chart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9525</xdr:colOff>
      <xdr:row>2</xdr:row>
      <xdr:rowOff>9525</xdr:rowOff>
    </xdr:from>
    <xdr:to>
      <xdr:col>7</xdr:col>
      <xdr:colOff>142275</xdr:colOff>
      <xdr:row>20</xdr:row>
      <xdr:rowOff>180525</xdr:rowOff>
    </xdr:to>
    <xdr:graphicFrame macro="">
      <xdr:nvGraphicFramePr>
        <xdr:cNvPr id="3" name="Chart 2">
          <a:extLst>
            <a:ext uri="{FF2B5EF4-FFF2-40B4-BE49-F238E27FC236}">
              <a16:creationId xmlns:a16="http://schemas.microsoft.com/office/drawing/2014/main" xmlns="" id="{00000000-0008-0000-08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7</xdr:col>
      <xdr:colOff>114750</xdr:colOff>
      <xdr:row>31</xdr:row>
      <xdr:rowOff>1500</xdr:rowOff>
    </xdr:to>
    <xdr:graphicFrame macro="">
      <xdr:nvGraphicFramePr>
        <xdr:cNvPr id="3" name="Chart 2">
          <a:extLst>
            <a:ext uri="{FF2B5EF4-FFF2-40B4-BE49-F238E27FC236}">
              <a16:creationId xmlns:a16="http://schemas.microsoft.com/office/drawing/2014/main" xmlns=""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bservatorioemigracao.pt/np4/7879.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observatorioemigracao.pt/np4/7879.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observatorioemigracao.pt/np4/7879.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observatorioemigracao.pt/np4/7879.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observatorioemigracao.pt/np4/7879.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observatorioemigracao.pt/np4/7879.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observatorioemigracao.pt/np4/7879.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observatorioemigracao.pt/np4/7879.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observatorioemigracao.pt/np4/7879.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showGridLines="0" tabSelected="1" workbookViewId="0"/>
  </sheetViews>
  <sheetFormatPr defaultColWidth="12.83203125" defaultRowHeight="15" customHeight="1" x14ac:dyDescent="0.2"/>
  <cols>
    <col min="1" max="1" width="14.83203125" style="2" customWidth="1"/>
    <col min="2" max="2" width="60.83203125" style="1" customWidth="1"/>
    <col min="3" max="3" width="60.83203125" style="2" customWidth="1"/>
    <col min="4" max="4" width="14.83203125" style="2" customWidth="1"/>
    <col min="5" max="5" width="50.83203125" style="2" customWidth="1"/>
    <col min="6" max="6" width="60.83203125" style="2" customWidth="1"/>
    <col min="7" max="7" width="10.1640625" style="2" customWidth="1"/>
    <col min="8" max="9" width="12.83203125" style="2" customWidth="1"/>
    <col min="10" max="16384" width="12.83203125" style="2"/>
  </cols>
  <sheetData>
    <row r="1" spans="1:8" ht="30" customHeight="1" x14ac:dyDescent="0.2">
      <c r="A1" s="3"/>
      <c r="B1" s="4"/>
      <c r="C1" s="5"/>
      <c r="D1" s="5"/>
      <c r="E1" s="5"/>
      <c r="F1" s="5"/>
      <c r="G1" s="6"/>
      <c r="H1"/>
    </row>
    <row r="2" spans="1:8" customFormat="1" ht="30" customHeight="1" x14ac:dyDescent="0.2">
      <c r="B2" s="170" t="s">
        <v>27</v>
      </c>
      <c r="C2" s="171"/>
      <c r="D2" s="171"/>
      <c r="E2" s="172"/>
      <c r="F2" s="172"/>
      <c r="G2" s="173"/>
    </row>
    <row r="3" spans="1:8" customFormat="1" ht="15" customHeight="1" x14ac:dyDescent="0.2">
      <c r="B3" s="174"/>
      <c r="C3" s="175"/>
      <c r="D3" s="175"/>
      <c r="E3" s="175"/>
      <c r="F3" s="175"/>
      <c r="G3" s="12"/>
    </row>
    <row r="4" spans="1:8" customFormat="1" ht="15" customHeight="1" x14ac:dyDescent="0.2">
      <c r="B4" s="168" t="str">
        <f>'Quadro 1'!B2</f>
        <v>Quadro 1  Nascimentos em Espanha de mães portuguesas, 1996-2019</v>
      </c>
      <c r="C4" s="169"/>
      <c r="D4" s="38"/>
      <c r="E4" s="163" t="str">
        <f>'Grafico 1'!B2</f>
        <v>Gráfico 1  Nascimentos em Espanha de mães portuguesas, 1996-2019</v>
      </c>
      <c r="F4" s="164"/>
      <c r="G4" s="13"/>
    </row>
    <row r="5" spans="1:8" customFormat="1" ht="15" customHeight="1" x14ac:dyDescent="0.2">
      <c r="B5" s="168" t="str">
        <f>'Quadro 2'!B2</f>
        <v>Quadro 2  Nascimentos em Espanha, por principais países de nacionalidade da mãe, 1996-2019</v>
      </c>
      <c r="C5" s="169"/>
      <c r="D5" s="39"/>
      <c r="E5" s="163" t="str">
        <f>'Grafico 2'!B2</f>
        <v>Gráfico 2  Taxa de variação dos nascimentos em Espanha, 1996-2019</v>
      </c>
      <c r="F5" s="164"/>
      <c r="G5" s="13"/>
    </row>
    <row r="6" spans="1:8" customFormat="1" ht="15" customHeight="1" x14ac:dyDescent="0.2">
      <c r="B6" s="168" t="str">
        <f>'Quadro 3'!B2</f>
        <v>Quadro 3  Nascimentos em Espanha, por principais países de nacionalidade da mãe, médias anuais por década, 1996-2019</v>
      </c>
      <c r="C6" s="169"/>
      <c r="D6" s="38"/>
      <c r="E6" s="163" t="str">
        <f>'Grafico 3'!B2</f>
        <v>Gráfico 3  Nascimentos em Espanha, por principais países estrangeiros de nacionalidade da mãe, valores acumulados, 1996-2019</v>
      </c>
      <c r="F6" s="164"/>
      <c r="G6" s="13"/>
    </row>
    <row r="7" spans="1:8" customFormat="1" ht="15" customHeight="1" x14ac:dyDescent="0.2">
      <c r="B7" s="168" t="str">
        <f>'Quadro 4'!B2</f>
        <v>Quadro 4  Nascimentos em Espanha, por principais países de nacionalidade da mãe, valores acumulados, 1996-2019</v>
      </c>
      <c r="C7" s="168"/>
      <c r="D7" s="48"/>
      <c r="E7" s="163"/>
      <c r="F7" s="164"/>
    </row>
    <row r="8" spans="1:8" customFormat="1" ht="15" customHeight="1" x14ac:dyDescent="0.2">
      <c r="A8" s="2"/>
      <c r="B8" s="1"/>
      <c r="C8" s="2"/>
      <c r="D8" s="42"/>
      <c r="E8" s="2"/>
      <c r="F8" s="2"/>
      <c r="G8" s="13"/>
    </row>
    <row r="9" spans="1:8" ht="15" customHeight="1" x14ac:dyDescent="0.2">
      <c r="B9" s="163" t="str">
        <f>Metainformação!B2</f>
        <v>Metainformação</v>
      </c>
      <c r="C9" s="163"/>
      <c r="D9" s="163"/>
      <c r="E9" s="40"/>
      <c r="F9" s="38"/>
      <c r="G9" s="41"/>
    </row>
    <row r="10" spans="1:8" customFormat="1" ht="30" customHeight="1" x14ac:dyDescent="0.2">
      <c r="B10" s="14"/>
      <c r="C10" s="15"/>
      <c r="D10" s="15"/>
      <c r="E10" s="16"/>
      <c r="F10" s="17"/>
      <c r="G10" s="12"/>
    </row>
    <row r="11" spans="1:8" s="53" customFormat="1" ht="15" customHeight="1" x14ac:dyDescent="0.2">
      <c r="A11" s="55" t="s">
        <v>7</v>
      </c>
      <c r="B11" s="61" t="s">
        <v>77</v>
      </c>
      <c r="C11" s="56"/>
      <c r="D11" s="56"/>
      <c r="E11" s="56"/>
      <c r="F11" s="56"/>
      <c r="G11" s="18"/>
    </row>
    <row r="12" spans="1:8" s="53" customFormat="1" ht="15" customHeight="1" x14ac:dyDescent="0.2">
      <c r="A12" s="57" t="s">
        <v>8</v>
      </c>
      <c r="B12" s="167" t="s">
        <v>75</v>
      </c>
      <c r="C12" s="167"/>
      <c r="D12" s="167"/>
      <c r="E12" s="58"/>
      <c r="F12" s="58"/>
      <c r="G12" s="18"/>
    </row>
    <row r="13" spans="1:8" customFormat="1" ht="30" customHeight="1" x14ac:dyDescent="0.2">
      <c r="B13" s="19"/>
      <c r="C13" s="19"/>
      <c r="D13" s="19"/>
      <c r="E13" s="20"/>
      <c r="F13" s="20"/>
      <c r="G13" s="18"/>
    </row>
    <row r="14" spans="1:8" customFormat="1" ht="90" customHeight="1" x14ac:dyDescent="0.2">
      <c r="B14" s="165" t="s">
        <v>78</v>
      </c>
      <c r="C14" s="166"/>
      <c r="D14" s="36"/>
      <c r="E14" s="35"/>
      <c r="F14" s="35"/>
      <c r="G14" s="35"/>
    </row>
    <row r="15" spans="1:8" customFormat="1" ht="15" customHeight="1" x14ac:dyDescent="0.2"/>
    <row r="16" spans="1:8"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row r="99" spans="1:1" customFormat="1" ht="15" customHeight="1" x14ac:dyDescent="0.2"/>
    <row r="100" spans="1:1" customFormat="1" ht="15" customHeight="1" x14ac:dyDescent="0.2"/>
    <row r="101" spans="1:1" customFormat="1" ht="15" customHeight="1" x14ac:dyDescent="0.2">
      <c r="A101" s="2"/>
    </row>
    <row r="102" spans="1:1" customFormat="1" ht="15" customHeight="1" x14ac:dyDescent="0.2">
      <c r="A102" s="2"/>
    </row>
    <row r="103" spans="1:1" customFormat="1" ht="15" customHeight="1" x14ac:dyDescent="0.2">
      <c r="A103" s="2"/>
    </row>
    <row r="104" spans="1:1" customFormat="1" ht="15" customHeight="1" x14ac:dyDescent="0.2">
      <c r="A104" s="2"/>
    </row>
    <row r="105" spans="1:1" customFormat="1" ht="15" customHeight="1" x14ac:dyDescent="0.2">
      <c r="A105" s="2"/>
    </row>
    <row r="106" spans="1:1" customFormat="1" ht="15" customHeight="1" x14ac:dyDescent="0.2">
      <c r="A106" s="2"/>
    </row>
    <row r="107" spans="1:1" customFormat="1" ht="15" customHeight="1" x14ac:dyDescent="0.2">
      <c r="A107" s="2"/>
    </row>
    <row r="108" spans="1:1" customFormat="1" ht="15" customHeight="1" x14ac:dyDescent="0.2">
      <c r="A108" s="2"/>
    </row>
    <row r="109" spans="1:1" customFormat="1" ht="15" customHeight="1" x14ac:dyDescent="0.2">
      <c r="A109" s="2"/>
    </row>
    <row r="110" spans="1:1" customFormat="1" ht="15" customHeight="1" x14ac:dyDescent="0.2">
      <c r="A110" s="2"/>
    </row>
    <row r="111" spans="1:1" customFormat="1" ht="15" customHeight="1" x14ac:dyDescent="0.2">
      <c r="A111" s="2"/>
    </row>
    <row r="112" spans="1:1" customFormat="1" ht="15" customHeight="1" x14ac:dyDescent="0.2">
      <c r="A112" s="2"/>
    </row>
    <row r="113" spans="1:1" customFormat="1" ht="15" customHeight="1" x14ac:dyDescent="0.2">
      <c r="A113" s="2"/>
    </row>
    <row r="114" spans="1:1" customFormat="1" ht="15" customHeight="1" x14ac:dyDescent="0.2">
      <c r="A114" s="2"/>
    </row>
    <row r="115" spans="1:1" customFormat="1" ht="15" customHeight="1" x14ac:dyDescent="0.2">
      <c r="A115" s="2"/>
    </row>
    <row r="116" spans="1:1" customFormat="1" ht="15" customHeight="1" x14ac:dyDescent="0.2">
      <c r="A116" s="2"/>
    </row>
    <row r="117" spans="1:1" customFormat="1" ht="15" customHeight="1" x14ac:dyDescent="0.2">
      <c r="A117" s="2"/>
    </row>
  </sheetData>
  <mergeCells count="13">
    <mergeCell ref="B2:G2"/>
    <mergeCell ref="B3:F3"/>
    <mergeCell ref="E4:F4"/>
    <mergeCell ref="E5:F5"/>
    <mergeCell ref="B4:C4"/>
    <mergeCell ref="B5:C5"/>
    <mergeCell ref="E6:F6"/>
    <mergeCell ref="B14:C14"/>
    <mergeCell ref="B9:D9"/>
    <mergeCell ref="B12:D12"/>
    <mergeCell ref="B6:C6"/>
    <mergeCell ref="B7:C7"/>
    <mergeCell ref="E7:F7"/>
  </mergeCells>
  <hyperlinks>
    <hyperlink ref="E4:F4" location="'Grafico 1'!A1" display="'Grafico 1'!A1"/>
    <hyperlink ref="E5:F5" location="'Grafico 2'!A1" display="'Grafico 2'!A1"/>
    <hyperlink ref="E6:F6" location="'Grafico 3'!A1" display="'Grafico 3'!A1"/>
    <hyperlink ref="B9:D9" location="Metainformação!A1" display="Metainformação!A1"/>
    <hyperlink ref="B12" r:id="rId1" display="http://observatorioemigracao.pt/np4/6133.html"/>
    <hyperlink ref="B4:C4" location="'Quadro 1'!A1" display="'Quadro 1'!A1"/>
    <hyperlink ref="B5:C5" location="'Quadro 2'!A1" display="'Quadro 2'!A1"/>
    <hyperlink ref="B6:C6" location="'Quadro 3'!A1" display="'Quadro 3'!A1"/>
    <hyperlink ref="B12:D12" r:id="rId2" display="http://observatorioemigracao.pt/np4/7879.html"/>
    <hyperlink ref="B7:C7" location="'Quadro 4'!A1" display="'Quadro 4'!A1"/>
  </hyperlinks>
  <pageMargins left="0.7" right="0.7" top="0.75" bottom="0.75" header="0.3" footer="0.3"/>
  <pageSetup paperSize="9" orientation="portrait" horizont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election activeCell="C1" sqref="C1"/>
    </sheetView>
  </sheetViews>
  <sheetFormatPr defaultColWidth="12.83203125" defaultRowHeight="15" customHeight="1" x14ac:dyDescent="0.2"/>
  <cols>
    <col min="1" max="1" width="14.83203125" style="2" customWidth="1"/>
    <col min="2" max="3" width="14.83203125" style="1" customWidth="1"/>
    <col min="4" max="11" width="14.83203125" style="2" customWidth="1"/>
    <col min="12" max="16384" width="12.83203125" style="2"/>
  </cols>
  <sheetData>
    <row r="1" spans="1:14" ht="30" customHeight="1" x14ac:dyDescent="0.2">
      <c r="A1" s="3"/>
      <c r="B1" s="4"/>
      <c r="C1" s="7" t="s">
        <v>90</v>
      </c>
      <c r="D1" s="5"/>
      <c r="E1" s="5"/>
      <c r="F1" s="5"/>
      <c r="G1" s="5"/>
      <c r="H1" s="6"/>
      <c r="I1" s="6"/>
      <c r="J1" s="6"/>
      <c r="K1" s="7"/>
      <c r="L1" s="6"/>
    </row>
    <row r="2" spans="1:14" ht="30" customHeight="1" thickBot="1" x14ac:dyDescent="0.25">
      <c r="B2" s="177" t="s">
        <v>28</v>
      </c>
      <c r="C2" s="177"/>
      <c r="D2" s="177"/>
      <c r="E2" s="177"/>
      <c r="F2" s="177"/>
      <c r="G2" s="177"/>
      <c r="H2" s="177"/>
      <c r="I2" s="177"/>
      <c r="J2" s="177"/>
      <c r="K2" s="177"/>
      <c r="L2" s="22"/>
      <c r="M2" s="22"/>
      <c r="N2" s="8"/>
    </row>
    <row r="3" spans="1:14" customFormat="1" ht="45" customHeight="1" x14ac:dyDescent="0.2">
      <c r="B3" s="178" t="s">
        <v>2</v>
      </c>
      <c r="C3" s="180" t="s">
        <v>20</v>
      </c>
      <c r="D3" s="181"/>
      <c r="E3" s="185" t="s">
        <v>21</v>
      </c>
      <c r="F3" s="186"/>
      <c r="G3" s="187"/>
      <c r="H3" s="182" t="s">
        <v>22</v>
      </c>
      <c r="I3" s="183"/>
      <c r="J3" s="184"/>
      <c r="K3" s="184"/>
    </row>
    <row r="4" spans="1:14" customFormat="1" ht="45" customHeight="1" x14ac:dyDescent="0.2">
      <c r="B4" s="179"/>
      <c r="C4" s="23" t="s">
        <v>5</v>
      </c>
      <c r="D4" s="24" t="s">
        <v>12</v>
      </c>
      <c r="E4" s="45" t="s">
        <v>5</v>
      </c>
      <c r="F4" s="47" t="s">
        <v>25</v>
      </c>
      <c r="G4" s="46" t="s">
        <v>12</v>
      </c>
      <c r="H4" s="23" t="s">
        <v>5</v>
      </c>
      <c r="I4" s="47" t="s">
        <v>23</v>
      </c>
      <c r="J4" s="25" t="s">
        <v>24</v>
      </c>
      <c r="K4" s="26" t="s">
        <v>12</v>
      </c>
    </row>
    <row r="5" spans="1:14" customFormat="1" ht="15" customHeight="1" x14ac:dyDescent="0.2">
      <c r="B5" s="63">
        <v>1996</v>
      </c>
      <c r="C5" s="64">
        <v>362626</v>
      </c>
      <c r="D5" s="65" t="s">
        <v>13</v>
      </c>
      <c r="E5" s="64">
        <v>11832</v>
      </c>
      <c r="F5" s="66">
        <f t="shared" ref="F5:F26" si="0">E5/C5*100</f>
        <v>3.2628658728276512</v>
      </c>
      <c r="G5" s="67" t="s">
        <v>13</v>
      </c>
      <c r="H5" s="68">
        <v>677</v>
      </c>
      <c r="I5" s="69">
        <f t="shared" ref="I5:I26" si="1">H5/C5*100</f>
        <v>0.18669372852470589</v>
      </c>
      <c r="J5" s="67">
        <f t="shared" ref="J5:J26" si="2">H5/E5*100</f>
        <v>5.7217714672075726</v>
      </c>
      <c r="K5" s="67" t="s">
        <v>13</v>
      </c>
    </row>
    <row r="6" spans="1:14" customFormat="1" ht="15" customHeight="1" x14ac:dyDescent="0.2">
      <c r="B6" s="70">
        <v>1997</v>
      </c>
      <c r="C6" s="71">
        <v>369035</v>
      </c>
      <c r="D6" s="72">
        <f>(C6/C5*100)-100</f>
        <v>1.7673856811149875</v>
      </c>
      <c r="E6" s="71">
        <v>14002</v>
      </c>
      <c r="F6" s="73">
        <f t="shared" si="0"/>
        <v>3.7942200604278726</v>
      </c>
      <c r="G6" s="74">
        <f t="shared" ref="G6:G26" si="3">(E6/E5*100)-100</f>
        <v>18.340094658553085</v>
      </c>
      <c r="H6" s="75">
        <v>742</v>
      </c>
      <c r="I6" s="76">
        <f t="shared" si="1"/>
        <v>0.20106493963987157</v>
      </c>
      <c r="J6" s="74">
        <f t="shared" si="2"/>
        <v>5.2992429652906727</v>
      </c>
      <c r="K6" s="74">
        <f>(H6/H5*100)-100</f>
        <v>9.6011816838995685</v>
      </c>
    </row>
    <row r="7" spans="1:14" customFormat="1" ht="15" customHeight="1" x14ac:dyDescent="0.2">
      <c r="B7" s="77">
        <v>1998</v>
      </c>
      <c r="C7" s="78">
        <v>365193</v>
      </c>
      <c r="D7" s="79">
        <f>(C7/C6*100)-100</f>
        <v>-1.0410936632026733</v>
      </c>
      <c r="E7" s="78">
        <v>15368</v>
      </c>
      <c r="F7" s="80">
        <f t="shared" si="0"/>
        <v>4.2081858085998363</v>
      </c>
      <c r="G7" s="79">
        <f t="shared" si="3"/>
        <v>9.7557491786887596</v>
      </c>
      <c r="H7" s="81">
        <v>656</v>
      </c>
      <c r="I7" s="82">
        <f t="shared" si="1"/>
        <v>0.17963104440665623</v>
      </c>
      <c r="J7" s="79">
        <f t="shared" si="2"/>
        <v>4.2686100989068194</v>
      </c>
      <c r="K7" s="79">
        <f>(H7/H6*100)-100</f>
        <v>-11.590296495956878</v>
      </c>
    </row>
    <row r="8" spans="1:14" customFormat="1" ht="15" customHeight="1" x14ac:dyDescent="0.2">
      <c r="B8" s="77">
        <v>1999</v>
      </c>
      <c r="C8" s="78">
        <v>380130</v>
      </c>
      <c r="D8" s="79">
        <f>(C8/C7*100)-100</f>
        <v>4.0901660218021618</v>
      </c>
      <c r="E8" s="78">
        <v>18503</v>
      </c>
      <c r="F8" s="80">
        <f t="shared" si="0"/>
        <v>4.8675453134454001</v>
      </c>
      <c r="G8" s="79">
        <f t="shared" si="3"/>
        <v>20.399531494013544</v>
      </c>
      <c r="H8" s="81">
        <v>665</v>
      </c>
      <c r="I8" s="82">
        <f t="shared" si="1"/>
        <v>0.17494015205324495</v>
      </c>
      <c r="J8" s="79">
        <f t="shared" si="2"/>
        <v>3.5940117818732098</v>
      </c>
      <c r="K8" s="79">
        <f>(H8/H7*100)-100</f>
        <v>1.3719512195121979</v>
      </c>
    </row>
    <row r="9" spans="1:14" customFormat="1" ht="15" customHeight="1" x14ac:dyDescent="0.2">
      <c r="B9" s="70">
        <v>2000</v>
      </c>
      <c r="C9" s="71">
        <v>397632</v>
      </c>
      <c r="D9" s="74">
        <f>(C9/C8*100)-100</f>
        <v>4.6042143477231576</v>
      </c>
      <c r="E9" s="71">
        <v>24644</v>
      </c>
      <c r="F9" s="73">
        <f t="shared" si="0"/>
        <v>6.1976903267342669</v>
      </c>
      <c r="G9" s="74">
        <f t="shared" si="3"/>
        <v>33.189212560125384</v>
      </c>
      <c r="H9" s="75">
        <v>766</v>
      </c>
      <c r="I9" s="76">
        <f t="shared" si="1"/>
        <v>0.19264043135361339</v>
      </c>
      <c r="J9" s="74">
        <f t="shared" si="2"/>
        <v>3.1082616458367145</v>
      </c>
      <c r="K9" s="79">
        <f>(H9/H8*100)-100</f>
        <v>15.187969924812037</v>
      </c>
    </row>
    <row r="10" spans="1:14" customFormat="1" ht="15" customHeight="1" x14ac:dyDescent="0.2">
      <c r="B10" s="70">
        <v>2001</v>
      </c>
      <c r="C10" s="71">
        <v>406380</v>
      </c>
      <c r="D10" s="72">
        <f t="shared" ref="D10:D22" si="4">(C10/C9*100)-100</f>
        <v>2.2000241429261251</v>
      </c>
      <c r="E10" s="71">
        <v>33745</v>
      </c>
      <c r="F10" s="73">
        <f t="shared" si="0"/>
        <v>8.3038043210787933</v>
      </c>
      <c r="G10" s="74">
        <f t="shared" si="3"/>
        <v>36.929881512741446</v>
      </c>
      <c r="H10" s="75">
        <v>733</v>
      </c>
      <c r="I10" s="76">
        <f t="shared" si="1"/>
        <v>0.1803730498548157</v>
      </c>
      <c r="J10" s="74">
        <f t="shared" si="2"/>
        <v>2.1721736553563491</v>
      </c>
      <c r="K10" s="74">
        <f t="shared" ref="K10:K22" si="5">(H10/H9*100)-100</f>
        <v>-4.3080939947780763</v>
      </c>
    </row>
    <row r="11" spans="1:14" customFormat="1" ht="15" customHeight="1" x14ac:dyDescent="0.2">
      <c r="B11" s="70">
        <v>2002</v>
      </c>
      <c r="C11" s="71">
        <v>418846</v>
      </c>
      <c r="D11" s="72">
        <f t="shared" si="4"/>
        <v>3.0675722230424753</v>
      </c>
      <c r="E11" s="71">
        <v>44198</v>
      </c>
      <c r="F11" s="73">
        <f t="shared" si="0"/>
        <v>10.552327108292786</v>
      </c>
      <c r="G11" s="74">
        <f t="shared" si="3"/>
        <v>30.976440954215434</v>
      </c>
      <c r="H11" s="75">
        <v>733</v>
      </c>
      <c r="I11" s="76">
        <f t="shared" si="1"/>
        <v>0.17500465564909298</v>
      </c>
      <c r="J11" s="74">
        <f t="shared" si="2"/>
        <v>1.6584460835331918</v>
      </c>
      <c r="K11" s="74">
        <f t="shared" si="5"/>
        <v>0</v>
      </c>
    </row>
    <row r="12" spans="1:14" customFormat="1" ht="15" customHeight="1" x14ac:dyDescent="0.2">
      <c r="B12" s="70">
        <v>2003</v>
      </c>
      <c r="C12" s="71">
        <v>441881</v>
      </c>
      <c r="D12" s="72">
        <f t="shared" si="4"/>
        <v>5.4996347106096408</v>
      </c>
      <c r="E12" s="71">
        <v>54028</v>
      </c>
      <c r="F12" s="73">
        <f t="shared" si="0"/>
        <v>12.226821248254621</v>
      </c>
      <c r="G12" s="74">
        <f t="shared" si="3"/>
        <v>22.240825376713886</v>
      </c>
      <c r="H12" s="75">
        <v>721</v>
      </c>
      <c r="I12" s="76">
        <f t="shared" si="1"/>
        <v>0.16316610128066153</v>
      </c>
      <c r="J12" s="74">
        <f t="shared" si="2"/>
        <v>1.3344932257348043</v>
      </c>
      <c r="K12" s="74">
        <f t="shared" si="5"/>
        <v>-1.6371077762619421</v>
      </c>
    </row>
    <row r="13" spans="1:14" customFormat="1" ht="15" customHeight="1" x14ac:dyDescent="0.2">
      <c r="B13" s="70">
        <v>2004</v>
      </c>
      <c r="C13" s="71">
        <v>454591</v>
      </c>
      <c r="D13" s="72">
        <f t="shared" si="4"/>
        <v>2.8763400100932301</v>
      </c>
      <c r="E13" s="71">
        <v>62633</v>
      </c>
      <c r="F13" s="73">
        <f t="shared" si="0"/>
        <v>13.777879456478463</v>
      </c>
      <c r="G13" s="74">
        <f t="shared" si="3"/>
        <v>15.926926778707326</v>
      </c>
      <c r="H13" s="75">
        <v>738</v>
      </c>
      <c r="I13" s="76">
        <f t="shared" si="1"/>
        <v>0.16234373315793757</v>
      </c>
      <c r="J13" s="74">
        <f t="shared" si="2"/>
        <v>1.1782925933613271</v>
      </c>
      <c r="K13" s="74">
        <f t="shared" si="5"/>
        <v>2.3578363384188634</v>
      </c>
    </row>
    <row r="14" spans="1:14" customFormat="1" ht="15" customHeight="1" x14ac:dyDescent="0.2">
      <c r="B14" s="70">
        <v>2005</v>
      </c>
      <c r="C14" s="71">
        <v>466371</v>
      </c>
      <c r="D14" s="72">
        <f t="shared" si="4"/>
        <v>2.5913403476971695</v>
      </c>
      <c r="E14" s="71">
        <v>70259</v>
      </c>
      <c r="F14" s="73">
        <f t="shared" si="0"/>
        <v>15.065044781943989</v>
      </c>
      <c r="G14" s="74">
        <f t="shared" si="3"/>
        <v>12.175690131400387</v>
      </c>
      <c r="H14" s="75">
        <v>811</v>
      </c>
      <c r="I14" s="76">
        <f t="shared" si="1"/>
        <v>0.17389588975300779</v>
      </c>
      <c r="J14" s="74">
        <f t="shared" si="2"/>
        <v>1.1543005166597873</v>
      </c>
      <c r="K14" s="74">
        <f t="shared" si="5"/>
        <v>9.8915989159891637</v>
      </c>
      <c r="M14" s="50"/>
    </row>
    <row r="15" spans="1:14" customFormat="1" ht="15" customHeight="1" x14ac:dyDescent="0.2">
      <c r="B15" s="70">
        <v>2006</v>
      </c>
      <c r="C15" s="71">
        <v>482957</v>
      </c>
      <c r="D15" s="72">
        <f t="shared" si="4"/>
        <v>3.5563960880929528</v>
      </c>
      <c r="E15" s="71">
        <v>79903</v>
      </c>
      <c r="F15" s="73">
        <f t="shared" si="0"/>
        <v>16.544537091293844</v>
      </c>
      <c r="G15" s="74">
        <f t="shared" si="3"/>
        <v>13.726355342376067</v>
      </c>
      <c r="H15" s="75">
        <v>1020</v>
      </c>
      <c r="I15" s="76">
        <f t="shared" si="1"/>
        <v>0.21119892661251419</v>
      </c>
      <c r="J15" s="74">
        <f t="shared" si="2"/>
        <v>1.2765478142247475</v>
      </c>
      <c r="K15" s="74">
        <f t="shared" si="5"/>
        <v>25.770653514180026</v>
      </c>
    </row>
    <row r="16" spans="1:14" customFormat="1" ht="15" customHeight="1" x14ac:dyDescent="0.2">
      <c r="B16" s="70">
        <v>2007</v>
      </c>
      <c r="C16" s="71">
        <v>492527</v>
      </c>
      <c r="D16" s="72">
        <f t="shared" si="4"/>
        <v>1.981542870276229</v>
      </c>
      <c r="E16" s="71">
        <v>93486</v>
      </c>
      <c r="F16" s="73">
        <f t="shared" si="0"/>
        <v>18.980888357389546</v>
      </c>
      <c r="G16" s="74">
        <f t="shared" si="3"/>
        <v>16.999361726092886</v>
      </c>
      <c r="H16" s="75">
        <v>1177</v>
      </c>
      <c r="I16" s="76">
        <f t="shared" si="1"/>
        <v>0.23897167058861746</v>
      </c>
      <c r="J16" s="74">
        <f t="shared" si="2"/>
        <v>1.2590120445842159</v>
      </c>
      <c r="K16" s="74">
        <f t="shared" si="5"/>
        <v>15.392156862745082</v>
      </c>
    </row>
    <row r="17" spans="1:11" customFormat="1" ht="15" customHeight="1" x14ac:dyDescent="0.2">
      <c r="B17" s="70">
        <v>2008</v>
      </c>
      <c r="C17" s="71">
        <v>519779</v>
      </c>
      <c r="D17" s="72">
        <f t="shared" si="4"/>
        <v>5.5330976778938066</v>
      </c>
      <c r="E17" s="71">
        <v>108195</v>
      </c>
      <c r="F17" s="73">
        <f t="shared" si="0"/>
        <v>20.81557738962136</v>
      </c>
      <c r="G17" s="74">
        <f t="shared" si="3"/>
        <v>15.733906681214307</v>
      </c>
      <c r="H17" s="75">
        <v>1354</v>
      </c>
      <c r="I17" s="76">
        <f t="shared" si="1"/>
        <v>0.26049532589812208</v>
      </c>
      <c r="J17" s="74">
        <f t="shared" si="2"/>
        <v>1.2514441517630206</v>
      </c>
      <c r="K17" s="74">
        <f t="shared" si="5"/>
        <v>15.038232795242152</v>
      </c>
    </row>
    <row r="18" spans="1:11" customFormat="1" ht="15" customHeight="1" x14ac:dyDescent="0.2">
      <c r="B18" s="70">
        <v>2009</v>
      </c>
      <c r="C18" s="71">
        <v>494977</v>
      </c>
      <c r="D18" s="72">
        <f t="shared" si="4"/>
        <v>-4.7716433330319319</v>
      </c>
      <c r="E18" s="71">
        <v>102586</v>
      </c>
      <c r="F18" s="73">
        <f t="shared" si="0"/>
        <v>20.725407443174127</v>
      </c>
      <c r="G18" s="74">
        <f t="shared" si="3"/>
        <v>-5.1841582328203657</v>
      </c>
      <c r="H18" s="75">
        <v>1198</v>
      </c>
      <c r="I18" s="76">
        <f t="shared" si="1"/>
        <v>0.2420314479258632</v>
      </c>
      <c r="J18" s="74">
        <f t="shared" si="2"/>
        <v>1.1678006745559824</v>
      </c>
      <c r="K18" s="74">
        <f t="shared" si="5"/>
        <v>-11.521418020679462</v>
      </c>
    </row>
    <row r="19" spans="1:11" customFormat="1" ht="15" customHeight="1" x14ac:dyDescent="0.2">
      <c r="B19" s="70">
        <v>2010</v>
      </c>
      <c r="C19" s="71">
        <v>486575</v>
      </c>
      <c r="D19" s="72">
        <f t="shared" si="4"/>
        <v>-1.6974526089091029</v>
      </c>
      <c r="E19" s="71">
        <v>100012</v>
      </c>
      <c r="F19" s="73">
        <f t="shared" si="0"/>
        <v>20.554282484714587</v>
      </c>
      <c r="G19" s="74">
        <f t="shared" si="3"/>
        <v>-2.5091143040960731</v>
      </c>
      <c r="H19" s="75">
        <v>1056</v>
      </c>
      <c r="I19" s="76">
        <f t="shared" si="1"/>
        <v>0.21702717977701277</v>
      </c>
      <c r="J19" s="74">
        <f t="shared" si="2"/>
        <v>1.0558732952045755</v>
      </c>
      <c r="K19" s="74">
        <f t="shared" si="5"/>
        <v>-11.853088480801333</v>
      </c>
    </row>
    <row r="20" spans="1:11" customFormat="1" ht="15" customHeight="1" x14ac:dyDescent="0.2">
      <c r="B20" s="70">
        <v>2011</v>
      </c>
      <c r="C20" s="71">
        <v>471999</v>
      </c>
      <c r="D20" s="72">
        <f t="shared" si="4"/>
        <v>-2.9956327390433017</v>
      </c>
      <c r="E20" s="71">
        <v>92090</v>
      </c>
      <c r="F20" s="73">
        <f t="shared" si="0"/>
        <v>19.510634556429146</v>
      </c>
      <c r="G20" s="74">
        <f t="shared" si="3"/>
        <v>-7.9210494740631106</v>
      </c>
      <c r="H20" s="75">
        <v>913</v>
      </c>
      <c r="I20" s="76">
        <f t="shared" si="1"/>
        <v>0.19343261320468899</v>
      </c>
      <c r="J20" s="74">
        <f t="shared" si="2"/>
        <v>0.99142143555217732</v>
      </c>
      <c r="K20" s="74">
        <f t="shared" si="5"/>
        <v>-13.541666666666657</v>
      </c>
    </row>
    <row r="21" spans="1:11" customFormat="1" ht="15" customHeight="1" x14ac:dyDescent="0.2">
      <c r="B21" s="70">
        <v>2012</v>
      </c>
      <c r="C21" s="71">
        <v>454648</v>
      </c>
      <c r="D21" s="72">
        <f t="shared" si="4"/>
        <v>-3.6760671103116778</v>
      </c>
      <c r="E21" s="71">
        <v>87451</v>
      </c>
      <c r="F21" s="73">
        <f t="shared" si="0"/>
        <v>19.234880610934173</v>
      </c>
      <c r="G21" s="74">
        <f t="shared" si="3"/>
        <v>-5.0374633510696043</v>
      </c>
      <c r="H21" s="75">
        <v>853</v>
      </c>
      <c r="I21" s="76">
        <f t="shared" si="1"/>
        <v>0.18761767345286903</v>
      </c>
      <c r="J21" s="74">
        <f t="shared" si="2"/>
        <v>0.97540336874363931</v>
      </c>
      <c r="K21" s="74">
        <f t="shared" si="5"/>
        <v>-6.571741511500548</v>
      </c>
    </row>
    <row r="22" spans="1:11" customFormat="1" ht="15" customHeight="1" x14ac:dyDescent="0.2">
      <c r="B22" s="70">
        <v>2013</v>
      </c>
      <c r="C22" s="71">
        <v>425715</v>
      </c>
      <c r="D22" s="72">
        <f t="shared" si="4"/>
        <v>-6.3638243212331247</v>
      </c>
      <c r="E22" s="71">
        <v>79116</v>
      </c>
      <c r="F22" s="73">
        <f t="shared" si="0"/>
        <v>18.584264120362214</v>
      </c>
      <c r="G22" s="74">
        <f t="shared" si="3"/>
        <v>-9.5310516746520904</v>
      </c>
      <c r="H22" s="75">
        <v>763</v>
      </c>
      <c r="I22" s="76">
        <f t="shared" si="1"/>
        <v>0.17922788720153154</v>
      </c>
      <c r="J22" s="74">
        <f t="shared" si="2"/>
        <v>0.96440669396835021</v>
      </c>
      <c r="K22" s="74">
        <f t="shared" si="5"/>
        <v>-10.550996483001171</v>
      </c>
    </row>
    <row r="23" spans="1:11" customFormat="1" ht="15" customHeight="1" x14ac:dyDescent="0.2">
      <c r="B23" s="70">
        <v>2014</v>
      </c>
      <c r="C23" s="71">
        <v>427595</v>
      </c>
      <c r="D23" s="72">
        <f>(C23/C22*100)-100</f>
        <v>0.4416099972986558</v>
      </c>
      <c r="E23" s="71">
        <v>76289</v>
      </c>
      <c r="F23" s="73">
        <f t="shared" si="0"/>
        <v>17.841415357990623</v>
      </c>
      <c r="G23" s="74">
        <f t="shared" si="3"/>
        <v>-3.5732342383335833</v>
      </c>
      <c r="H23" s="75">
        <v>770</v>
      </c>
      <c r="I23" s="76">
        <f t="shared" si="1"/>
        <v>0.18007694196611279</v>
      </c>
      <c r="J23" s="74">
        <f t="shared" si="2"/>
        <v>1.0093198233034906</v>
      </c>
      <c r="K23" s="74">
        <f>(H23/H22*100)-100</f>
        <v>0.91743119266054407</v>
      </c>
    </row>
    <row r="24" spans="1:11" customFormat="1" ht="15" customHeight="1" x14ac:dyDescent="0.2">
      <c r="B24" s="70">
        <v>2015</v>
      </c>
      <c r="C24" s="71">
        <v>420290</v>
      </c>
      <c r="D24" s="72">
        <f>(C24/C23*100)-100</f>
        <v>-1.7083922870940995</v>
      </c>
      <c r="E24" s="71">
        <v>75316</v>
      </c>
      <c r="F24" s="73">
        <f t="shared" si="0"/>
        <v>17.920007613790478</v>
      </c>
      <c r="G24" s="74">
        <f t="shared" si="3"/>
        <v>-1.2754132312653184</v>
      </c>
      <c r="H24" s="75">
        <v>836</v>
      </c>
      <c r="I24" s="76">
        <f t="shared" si="1"/>
        <v>0.1989102762378358</v>
      </c>
      <c r="J24" s="74">
        <f t="shared" si="2"/>
        <v>1.109989909182644</v>
      </c>
      <c r="K24" s="74">
        <f>(H24/H23*100)-100</f>
        <v>8.5714285714285694</v>
      </c>
    </row>
    <row r="25" spans="1:11" customFormat="1" ht="15" customHeight="1" x14ac:dyDescent="0.2">
      <c r="B25" s="70">
        <v>2016</v>
      </c>
      <c r="C25" s="71">
        <v>410583</v>
      </c>
      <c r="D25" s="72">
        <f t="shared" ref="D25:D26" si="6">(C25/C24*100)-100</f>
        <v>-2.3095957553118041</v>
      </c>
      <c r="E25" s="71">
        <v>75987</v>
      </c>
      <c r="F25" s="73">
        <f t="shared" si="0"/>
        <v>18.507098442945765</v>
      </c>
      <c r="G25" s="74">
        <f t="shared" si="3"/>
        <v>0.89091295342291232</v>
      </c>
      <c r="H25" s="75">
        <v>784</v>
      </c>
      <c r="I25" s="76">
        <f t="shared" si="1"/>
        <v>0.19094799346295391</v>
      </c>
      <c r="J25" s="74">
        <f t="shared" si="2"/>
        <v>1.0317554318501849</v>
      </c>
      <c r="K25" s="74">
        <f t="shared" ref="K25:K26" si="7">(H25/H24*100)-100</f>
        <v>-6.2200956937799106</v>
      </c>
    </row>
    <row r="26" spans="1:11" customFormat="1" ht="15" customHeight="1" x14ac:dyDescent="0.2">
      <c r="B26" s="70">
        <v>2017</v>
      </c>
      <c r="C26" s="71">
        <v>393181</v>
      </c>
      <c r="D26" s="72">
        <f t="shared" si="6"/>
        <v>-4.2383634977580726</v>
      </c>
      <c r="E26" s="71">
        <v>76060</v>
      </c>
      <c r="F26" s="73">
        <f t="shared" si="0"/>
        <v>19.344780139426877</v>
      </c>
      <c r="G26" s="74">
        <f t="shared" si="3"/>
        <v>9.6069064445231334E-2</v>
      </c>
      <c r="H26" s="75">
        <v>852</v>
      </c>
      <c r="I26" s="76">
        <f t="shared" si="1"/>
        <v>0.21669409254262031</v>
      </c>
      <c r="J26" s="74">
        <f t="shared" si="2"/>
        <v>1.1201682881935313</v>
      </c>
      <c r="K26" s="74">
        <f t="shared" si="7"/>
        <v>8.6734693877551052</v>
      </c>
    </row>
    <row r="27" spans="1:11" customFormat="1" ht="15" customHeight="1" x14ac:dyDescent="0.2">
      <c r="B27" s="70">
        <v>2018</v>
      </c>
      <c r="C27" s="71">
        <v>372777</v>
      </c>
      <c r="D27" s="72">
        <f t="shared" ref="D27:D28" si="8">(C27/C26*100)-100</f>
        <v>-5.1894674462906352</v>
      </c>
      <c r="E27" s="71">
        <v>77439</v>
      </c>
      <c r="F27" s="73">
        <f t="shared" ref="F27:F28" si="9">E27/C27*100</f>
        <v>20.773545578187498</v>
      </c>
      <c r="G27" s="74">
        <f t="shared" ref="G27:G28" si="10">(E27/E26*100)-100</f>
        <v>1.8130423349986842</v>
      </c>
      <c r="H27" s="75">
        <v>832</v>
      </c>
      <c r="I27" s="76">
        <f t="shared" ref="I27:I28" si="11">H27/C27*100</f>
        <v>0.2231897354182259</v>
      </c>
      <c r="J27" s="74">
        <f t="shared" ref="J27:J28" si="12">H27/E27*100</f>
        <v>1.074394039179225</v>
      </c>
      <c r="K27" s="74">
        <f t="shared" ref="K27:K28" si="13">(H27/H26*100)-100</f>
        <v>-2.3474178403755843</v>
      </c>
    </row>
    <row r="28" spans="1:11" customFormat="1" ht="15" customHeight="1" x14ac:dyDescent="0.2">
      <c r="B28" s="83">
        <v>2019</v>
      </c>
      <c r="C28" s="84">
        <v>360617</v>
      </c>
      <c r="D28" s="85">
        <f t="shared" si="8"/>
        <v>-3.2620038253433137</v>
      </c>
      <c r="E28" s="84">
        <v>80570</v>
      </c>
      <c r="F28" s="86">
        <f t="shared" si="9"/>
        <v>22.342263398564128</v>
      </c>
      <c r="G28" s="87">
        <f t="shared" si="10"/>
        <v>4.0431823758054719</v>
      </c>
      <c r="H28" s="88">
        <v>895</v>
      </c>
      <c r="I28" s="89">
        <f t="shared" si="11"/>
        <v>0.24818574831469398</v>
      </c>
      <c r="J28" s="87">
        <f t="shared" si="12"/>
        <v>1.1108352984982002</v>
      </c>
      <c r="K28" s="87">
        <f t="shared" si="13"/>
        <v>7.5721153846153726</v>
      </c>
    </row>
    <row r="29" spans="1:11" customFormat="1" ht="15" customHeight="1" x14ac:dyDescent="0.2"/>
    <row r="30" spans="1:11" customFormat="1" ht="15" customHeight="1" x14ac:dyDescent="0.2">
      <c r="A30" s="9" t="s">
        <v>26</v>
      </c>
      <c r="B30" s="176" t="s">
        <v>79</v>
      </c>
      <c r="C30" s="176"/>
      <c r="D30" s="176"/>
      <c r="E30" s="176"/>
      <c r="F30" s="176"/>
      <c r="G30" s="176"/>
      <c r="H30" s="176"/>
      <c r="I30" s="176"/>
      <c r="J30" s="176"/>
      <c r="K30" s="176"/>
    </row>
    <row r="31" spans="1:11" customFormat="1" ht="15" customHeight="1" x14ac:dyDescent="0.2">
      <c r="A31" s="9" t="s">
        <v>6</v>
      </c>
      <c r="B31" s="176" t="s">
        <v>76</v>
      </c>
      <c r="C31" s="176"/>
      <c r="D31" s="176"/>
      <c r="E31" s="176"/>
      <c r="F31" s="176"/>
      <c r="G31" s="176"/>
      <c r="H31" s="176"/>
      <c r="I31" s="176"/>
      <c r="J31" s="176"/>
      <c r="K31" s="176"/>
    </row>
    <row r="32" spans="1:11" s="53" customFormat="1" ht="15" customHeight="1" x14ac:dyDescent="0.2">
      <c r="A32" s="55" t="s">
        <v>7</v>
      </c>
      <c r="B32" s="188" t="s">
        <v>77</v>
      </c>
      <c r="C32" s="188"/>
      <c r="D32" s="188"/>
      <c r="E32" s="56"/>
      <c r="F32" s="56"/>
      <c r="G32" s="18"/>
    </row>
    <row r="33" spans="1:7" s="53" customFormat="1" ht="15" customHeight="1" x14ac:dyDescent="0.2">
      <c r="A33" s="57" t="s">
        <v>8</v>
      </c>
      <c r="B33" s="167" t="s">
        <v>75</v>
      </c>
      <c r="C33" s="167"/>
      <c r="D33" s="167"/>
      <c r="E33" s="58"/>
      <c r="F33" s="58"/>
      <c r="G33" s="18"/>
    </row>
    <row r="34" spans="1:7" customFormat="1" ht="15" customHeight="1" x14ac:dyDescent="0.2"/>
    <row r="35" spans="1:7" customFormat="1" ht="15" customHeight="1" x14ac:dyDescent="0.2"/>
    <row r="36" spans="1:7" customFormat="1" ht="15" customHeight="1" x14ac:dyDescent="0.2"/>
    <row r="37" spans="1:7" customFormat="1" ht="15" customHeight="1" x14ac:dyDescent="0.2"/>
    <row r="38" spans="1:7" customFormat="1" ht="15" customHeight="1" x14ac:dyDescent="0.2"/>
    <row r="39" spans="1:7" customFormat="1" ht="15" customHeight="1" x14ac:dyDescent="0.2"/>
    <row r="40" spans="1:7" customFormat="1" ht="15" customHeight="1" x14ac:dyDescent="0.2"/>
    <row r="41" spans="1:7" customFormat="1" ht="15" customHeight="1" x14ac:dyDescent="0.2"/>
    <row r="42" spans="1:7" customFormat="1" ht="15" customHeight="1" x14ac:dyDescent="0.2"/>
    <row r="43" spans="1:7" customFormat="1" ht="15" customHeight="1" x14ac:dyDescent="0.2"/>
    <row r="44" spans="1:7" customFormat="1" ht="15" customHeight="1" x14ac:dyDescent="0.2"/>
    <row r="45" spans="1:7" customFormat="1" ht="15" customHeight="1" x14ac:dyDescent="0.2"/>
    <row r="46" spans="1:7" customFormat="1" ht="15" customHeight="1" x14ac:dyDescent="0.2"/>
    <row r="47" spans="1:7" customFormat="1" ht="15" customHeight="1" x14ac:dyDescent="0.2"/>
    <row r="48" spans="1:7" customFormat="1" ht="15" customHeight="1" x14ac:dyDescent="0.2"/>
    <row r="49" spans="1:1" customFormat="1" ht="15" customHeight="1" x14ac:dyDescent="0.2">
      <c r="A49" s="9" t="s">
        <v>26</v>
      </c>
    </row>
    <row r="50" spans="1:1" customFormat="1" ht="15" customHeight="1" x14ac:dyDescent="0.2">
      <c r="A50" s="9" t="s">
        <v>6</v>
      </c>
    </row>
    <row r="51" spans="1:1" customFormat="1" ht="15" customHeight="1" x14ac:dyDescent="0.2">
      <c r="A51" s="11" t="s">
        <v>7</v>
      </c>
    </row>
    <row r="52" spans="1:1" customFormat="1" ht="15" customHeight="1" x14ac:dyDescent="0.2">
      <c r="A52" s="10" t="s">
        <v>8</v>
      </c>
    </row>
    <row r="53" spans="1:1" customFormat="1" ht="15" customHeight="1" x14ac:dyDescent="0.2"/>
    <row r="54" spans="1:1" customFormat="1" ht="15" customHeight="1" x14ac:dyDescent="0.2"/>
    <row r="55" spans="1:1" customFormat="1" ht="15" customHeight="1" x14ac:dyDescent="0.2"/>
    <row r="56" spans="1:1" customFormat="1" ht="15" customHeight="1" x14ac:dyDescent="0.2"/>
    <row r="57" spans="1:1" customFormat="1" ht="15" customHeight="1" x14ac:dyDescent="0.2"/>
    <row r="58" spans="1:1" customFormat="1" ht="15" customHeight="1" x14ac:dyDescent="0.2"/>
    <row r="59" spans="1:1" customFormat="1" ht="15" customHeight="1" x14ac:dyDescent="0.2"/>
    <row r="60" spans="1:1" customFormat="1" ht="15" customHeight="1" x14ac:dyDescent="0.2"/>
    <row r="61" spans="1:1" customFormat="1" ht="30" customHeight="1" x14ac:dyDescent="0.2">
      <c r="A61" s="2"/>
    </row>
    <row r="62" spans="1:1" customFormat="1" ht="15" customHeight="1" x14ac:dyDescent="0.2">
      <c r="A62" s="2"/>
    </row>
    <row r="63" spans="1:1" customFormat="1" ht="15" customHeight="1" x14ac:dyDescent="0.2">
      <c r="A63" s="2"/>
    </row>
    <row r="64" spans="1:1" customFormat="1" ht="15" customHeight="1" x14ac:dyDescent="0.2"/>
    <row r="65" spans="2:11" customFormat="1" ht="15" customHeight="1" x14ac:dyDescent="0.2"/>
    <row r="66" spans="2:11" customFormat="1" ht="15" customHeight="1" x14ac:dyDescent="0.2"/>
    <row r="67" spans="2:11" customFormat="1" ht="15" customHeight="1" x14ac:dyDescent="0.2"/>
    <row r="68" spans="2:11" customFormat="1" ht="15" customHeight="1" x14ac:dyDescent="0.2"/>
    <row r="69" spans="2:11" customFormat="1" ht="15" customHeight="1" x14ac:dyDescent="0.2"/>
    <row r="70" spans="2:11" customFormat="1" ht="15" customHeight="1" x14ac:dyDescent="0.2">
      <c r="B70" s="1"/>
      <c r="C70" s="1"/>
      <c r="D70" s="2"/>
      <c r="E70" s="2"/>
      <c r="F70" s="2"/>
      <c r="G70" s="2"/>
      <c r="H70" s="2"/>
      <c r="I70" s="2"/>
      <c r="J70" s="2"/>
      <c r="K70" s="2"/>
    </row>
    <row r="71" spans="2:11" customFormat="1" ht="15" customHeight="1" x14ac:dyDescent="0.2">
      <c r="B71" s="1"/>
      <c r="C71" s="1"/>
      <c r="D71" s="2"/>
      <c r="E71" s="2"/>
      <c r="F71" s="2"/>
      <c r="G71" s="2"/>
      <c r="H71" s="2"/>
      <c r="I71" s="2"/>
      <c r="J71" s="2"/>
      <c r="K71" s="2"/>
    </row>
    <row r="72" spans="2:11" customFormat="1" ht="15" customHeight="1" x14ac:dyDescent="0.2">
      <c r="B72" s="1"/>
      <c r="C72" s="1"/>
      <c r="D72" s="2"/>
      <c r="E72" s="2"/>
      <c r="F72" s="2"/>
      <c r="G72" s="2"/>
      <c r="H72" s="2"/>
      <c r="I72" s="2"/>
      <c r="J72" s="2"/>
      <c r="K72" s="2"/>
    </row>
    <row r="73" spans="2:11" customFormat="1" ht="15" customHeight="1" x14ac:dyDescent="0.2">
      <c r="B73" s="1"/>
      <c r="C73" s="1"/>
      <c r="D73" s="2"/>
      <c r="E73" s="2"/>
      <c r="F73" s="2"/>
      <c r="G73" s="2"/>
      <c r="H73" s="2"/>
      <c r="I73" s="2"/>
      <c r="J73" s="2"/>
      <c r="K73" s="2"/>
    </row>
    <row r="74" spans="2:11" customFormat="1" ht="15" customHeight="1" x14ac:dyDescent="0.2">
      <c r="B74" s="1"/>
      <c r="C74" s="1"/>
      <c r="D74" s="2"/>
      <c r="E74" s="2"/>
      <c r="F74" s="2"/>
      <c r="G74" s="2"/>
      <c r="H74" s="2"/>
      <c r="I74" s="2"/>
      <c r="J74" s="2"/>
      <c r="K74" s="2"/>
    </row>
    <row r="75" spans="2:11" customFormat="1" ht="15" customHeight="1" x14ac:dyDescent="0.2">
      <c r="B75" s="1"/>
      <c r="C75" s="1"/>
      <c r="D75" s="2"/>
      <c r="E75" s="2"/>
      <c r="F75" s="2"/>
      <c r="G75" s="2"/>
      <c r="H75" s="2"/>
      <c r="I75" s="2"/>
      <c r="J75" s="2"/>
      <c r="K75" s="2"/>
    </row>
    <row r="76" spans="2:11" customFormat="1" ht="15" customHeight="1" x14ac:dyDescent="0.2">
      <c r="B76" s="1"/>
      <c r="C76" s="1"/>
      <c r="D76" s="2"/>
      <c r="E76" s="2"/>
      <c r="F76" s="2"/>
      <c r="G76" s="2"/>
      <c r="H76" s="2"/>
      <c r="I76" s="2"/>
      <c r="J76" s="2"/>
      <c r="K76" s="2"/>
    </row>
    <row r="77" spans="2:11" customFormat="1" ht="15" customHeight="1" x14ac:dyDescent="0.2">
      <c r="B77" s="1"/>
      <c r="C77" s="1"/>
      <c r="D77" s="2"/>
      <c r="E77" s="2"/>
      <c r="F77" s="2"/>
      <c r="G77" s="2"/>
      <c r="H77" s="2"/>
      <c r="I77" s="2"/>
      <c r="J77" s="2"/>
      <c r="K77" s="2"/>
    </row>
    <row r="78" spans="2:11" customFormat="1" ht="15" customHeight="1" x14ac:dyDescent="0.2">
      <c r="B78" s="1"/>
      <c r="C78" s="1"/>
      <c r="D78" s="2"/>
      <c r="E78" s="2"/>
      <c r="F78" s="2"/>
      <c r="G78" s="2"/>
      <c r="H78" s="2"/>
      <c r="I78" s="2"/>
      <c r="J78" s="2"/>
      <c r="K78" s="2"/>
    </row>
    <row r="79" spans="2:11" customFormat="1" ht="15" customHeight="1" x14ac:dyDescent="0.2">
      <c r="B79" s="1"/>
      <c r="C79" s="1"/>
      <c r="D79" s="2"/>
      <c r="E79" s="2"/>
      <c r="F79" s="2"/>
      <c r="G79" s="2"/>
      <c r="H79" s="2"/>
      <c r="I79" s="2"/>
      <c r="J79" s="2"/>
      <c r="K79" s="2"/>
    </row>
    <row r="80" spans="2:11" customFormat="1" ht="15" customHeight="1" x14ac:dyDescent="0.2">
      <c r="B80" s="1"/>
      <c r="C80" s="1"/>
      <c r="D80" s="2"/>
      <c r="E80" s="2"/>
      <c r="F80" s="2"/>
      <c r="G80" s="2"/>
      <c r="H80" s="2"/>
      <c r="I80" s="2"/>
      <c r="J80" s="2"/>
      <c r="K80" s="2"/>
    </row>
    <row r="81" spans="2:11" customFormat="1" ht="15" customHeight="1" x14ac:dyDescent="0.2">
      <c r="B81" s="1"/>
      <c r="C81" s="1"/>
      <c r="D81" s="2"/>
      <c r="E81" s="2"/>
      <c r="F81" s="2"/>
      <c r="G81" s="2"/>
      <c r="H81" s="2"/>
      <c r="I81" s="2"/>
      <c r="J81" s="2"/>
      <c r="K81" s="2"/>
    </row>
    <row r="82" spans="2:11" customFormat="1" ht="15" customHeight="1" x14ac:dyDescent="0.2">
      <c r="B82" s="1"/>
      <c r="C82" s="1"/>
      <c r="D82" s="2"/>
      <c r="E82" s="2"/>
      <c r="F82" s="2"/>
      <c r="G82" s="2"/>
      <c r="H82" s="2"/>
      <c r="I82" s="2"/>
      <c r="J82" s="2"/>
      <c r="K82" s="2"/>
    </row>
    <row r="83" spans="2:11" customFormat="1" ht="15" customHeight="1" x14ac:dyDescent="0.2">
      <c r="B83" s="1"/>
      <c r="C83" s="1"/>
      <c r="D83" s="2"/>
      <c r="E83" s="2"/>
      <c r="F83" s="2"/>
      <c r="G83" s="2"/>
      <c r="H83" s="2"/>
      <c r="I83" s="2"/>
      <c r="J83" s="2"/>
      <c r="K83" s="2"/>
    </row>
    <row r="84" spans="2:11" customFormat="1" ht="15" customHeight="1" x14ac:dyDescent="0.2">
      <c r="B84" s="1"/>
      <c r="C84" s="1"/>
      <c r="D84" s="2"/>
      <c r="E84" s="2"/>
      <c r="F84" s="2"/>
      <c r="G84" s="2"/>
      <c r="H84" s="2"/>
      <c r="I84" s="2"/>
      <c r="J84" s="2"/>
      <c r="K84" s="2"/>
    </row>
    <row r="85" spans="2:11" customFormat="1" ht="15" customHeight="1" x14ac:dyDescent="0.2">
      <c r="B85" s="1"/>
      <c r="C85" s="1"/>
      <c r="D85" s="2"/>
      <c r="E85" s="2"/>
      <c r="F85" s="2"/>
      <c r="G85" s="2"/>
      <c r="H85" s="2"/>
      <c r="I85" s="2"/>
      <c r="J85" s="2"/>
      <c r="K85" s="2"/>
    </row>
    <row r="86" spans="2:11" customFormat="1" ht="15" customHeight="1" x14ac:dyDescent="0.2">
      <c r="B86" s="1"/>
      <c r="C86" s="1"/>
      <c r="D86" s="2"/>
      <c r="E86" s="2"/>
      <c r="F86" s="2"/>
      <c r="G86" s="2"/>
      <c r="H86" s="2"/>
      <c r="I86" s="2"/>
      <c r="J86" s="2"/>
      <c r="K86" s="2"/>
    </row>
    <row r="87" spans="2:11" customFormat="1" ht="15" customHeight="1" x14ac:dyDescent="0.2">
      <c r="B87" s="1"/>
      <c r="C87" s="1"/>
      <c r="D87" s="2"/>
      <c r="E87" s="2"/>
      <c r="F87" s="2"/>
      <c r="G87" s="2"/>
      <c r="H87" s="2"/>
      <c r="I87" s="2"/>
      <c r="J87" s="2"/>
      <c r="K87" s="2"/>
    </row>
    <row r="88" spans="2:11" customFormat="1" ht="15" customHeight="1" x14ac:dyDescent="0.2">
      <c r="B88" s="1"/>
      <c r="C88" s="1"/>
      <c r="D88" s="2"/>
      <c r="E88" s="2"/>
      <c r="F88" s="2"/>
      <c r="G88" s="2"/>
      <c r="H88" s="2"/>
      <c r="I88" s="2"/>
      <c r="J88" s="2"/>
      <c r="K88" s="2"/>
    </row>
    <row r="89" spans="2:11" customFormat="1" ht="15" customHeight="1" x14ac:dyDescent="0.2">
      <c r="B89" s="1"/>
      <c r="C89" s="1"/>
      <c r="D89" s="2"/>
      <c r="E89" s="2"/>
      <c r="F89" s="2"/>
      <c r="G89" s="2"/>
      <c r="H89" s="2"/>
      <c r="I89" s="2"/>
      <c r="J89" s="2"/>
      <c r="K89" s="2"/>
    </row>
    <row r="90" spans="2:11" customFormat="1" ht="15" customHeight="1" x14ac:dyDescent="0.2">
      <c r="B90" s="1"/>
      <c r="C90" s="1"/>
      <c r="D90" s="2"/>
      <c r="E90" s="2"/>
      <c r="F90" s="2"/>
      <c r="G90" s="2"/>
      <c r="H90" s="2"/>
      <c r="I90" s="2"/>
      <c r="J90" s="2"/>
      <c r="K90" s="2"/>
    </row>
    <row r="91" spans="2:11" customFormat="1" ht="15" customHeight="1" x14ac:dyDescent="0.2">
      <c r="B91" s="1"/>
      <c r="C91" s="1"/>
      <c r="D91" s="2"/>
      <c r="E91" s="2"/>
      <c r="F91" s="2"/>
      <c r="G91" s="2"/>
      <c r="H91" s="2"/>
      <c r="I91" s="2"/>
      <c r="J91" s="2"/>
      <c r="K91" s="2"/>
    </row>
    <row r="92" spans="2:11" customFormat="1" ht="15" customHeight="1" x14ac:dyDescent="0.2">
      <c r="B92" s="1"/>
      <c r="C92" s="1"/>
      <c r="D92" s="2"/>
      <c r="E92" s="2"/>
      <c r="F92" s="2"/>
      <c r="G92" s="2"/>
      <c r="H92" s="2"/>
      <c r="I92" s="2"/>
      <c r="J92" s="2"/>
      <c r="K92" s="2"/>
    </row>
    <row r="93" spans="2:11" customFormat="1" ht="15" customHeight="1" x14ac:dyDescent="0.2">
      <c r="B93" s="1"/>
      <c r="C93" s="1"/>
      <c r="D93" s="2"/>
      <c r="E93" s="2"/>
      <c r="F93" s="2"/>
      <c r="G93" s="2"/>
      <c r="H93" s="2"/>
      <c r="I93" s="2"/>
      <c r="J93" s="2"/>
      <c r="K93" s="2"/>
    </row>
    <row r="94" spans="2:11" customFormat="1" ht="15" customHeight="1" x14ac:dyDescent="0.2">
      <c r="B94" s="1"/>
      <c r="C94" s="1"/>
      <c r="D94" s="2"/>
      <c r="E94" s="2"/>
      <c r="F94" s="2"/>
      <c r="G94" s="2"/>
      <c r="H94" s="2"/>
      <c r="I94" s="2"/>
      <c r="J94" s="2"/>
      <c r="K94" s="2"/>
    </row>
    <row r="95" spans="2:11" customFormat="1" ht="15" customHeight="1" x14ac:dyDescent="0.2">
      <c r="B95" s="1"/>
      <c r="C95" s="1"/>
      <c r="D95" s="2"/>
      <c r="E95" s="2"/>
      <c r="F95" s="2"/>
      <c r="G95" s="2"/>
      <c r="H95" s="2"/>
      <c r="I95" s="2"/>
      <c r="J95" s="2"/>
      <c r="K95" s="2"/>
    </row>
    <row r="96" spans="2:11" customFormat="1" ht="15" customHeight="1" x14ac:dyDescent="0.2">
      <c r="B96" s="1"/>
      <c r="C96" s="1"/>
      <c r="D96" s="2"/>
      <c r="E96" s="2"/>
      <c r="F96" s="2"/>
      <c r="G96" s="2"/>
      <c r="H96" s="2"/>
      <c r="I96" s="2"/>
      <c r="J96" s="2"/>
      <c r="K96" s="2"/>
    </row>
    <row r="97" spans="2:11" customFormat="1" ht="15" customHeight="1" x14ac:dyDescent="0.2">
      <c r="B97" s="1"/>
      <c r="C97" s="1"/>
      <c r="D97" s="2"/>
      <c r="E97" s="2"/>
      <c r="F97" s="2"/>
      <c r="G97" s="2"/>
      <c r="H97" s="2"/>
      <c r="I97" s="2"/>
      <c r="J97" s="2"/>
      <c r="K97" s="2"/>
    </row>
    <row r="98" spans="2:11" customFormat="1" ht="15" customHeight="1" x14ac:dyDescent="0.2">
      <c r="B98" s="1"/>
      <c r="C98" s="1"/>
      <c r="D98" s="2"/>
      <c r="E98" s="2"/>
      <c r="F98" s="2"/>
      <c r="G98" s="2"/>
      <c r="H98" s="2"/>
      <c r="I98" s="2"/>
      <c r="J98" s="2"/>
      <c r="K98" s="2"/>
    </row>
    <row r="99" spans="2:11" customFormat="1" ht="15" customHeight="1" x14ac:dyDescent="0.2">
      <c r="B99" s="1"/>
      <c r="C99" s="1"/>
      <c r="D99" s="2"/>
      <c r="E99" s="2"/>
      <c r="F99" s="2"/>
      <c r="G99" s="2"/>
      <c r="H99" s="2"/>
      <c r="I99" s="2"/>
      <c r="J99" s="2"/>
      <c r="K99" s="2"/>
    </row>
  </sheetData>
  <mergeCells count="9">
    <mergeCell ref="B33:D33"/>
    <mergeCell ref="B31:K31"/>
    <mergeCell ref="B2:K2"/>
    <mergeCell ref="B3:B4"/>
    <mergeCell ref="C3:D3"/>
    <mergeCell ref="H3:K3"/>
    <mergeCell ref="E3:G3"/>
    <mergeCell ref="B30:K30"/>
    <mergeCell ref="B32:D32"/>
  </mergeCells>
  <hyperlinks>
    <hyperlink ref="B33" r:id="rId1" display="http://observatorioemigracao.pt/np4/6133.html"/>
    <hyperlink ref="B33:D33" r:id="rId2" display="http://observatorioemigracao.pt/np4/7879.html"/>
    <hyperlink ref="C1" location="Indice!A1" display="[índice Ç]"/>
  </hyperlinks>
  <pageMargins left="0.7" right="0.7" top="0.75" bottom="0.75" header="0.3" footer="0.3"/>
  <pageSetup paperSize="9" orientation="portrait" horizontalDpi="4294967293"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5"/>
  <sheetViews>
    <sheetView showGridLines="0" workbookViewId="0">
      <selection activeCell="C1" sqref="C1"/>
    </sheetView>
  </sheetViews>
  <sheetFormatPr defaultRowHeight="15" customHeight="1" x14ac:dyDescent="0.2"/>
  <cols>
    <col min="1" max="1" width="14.83203125" style="2" customWidth="1"/>
    <col min="2" max="2" width="30.83203125" customWidth="1"/>
    <col min="3" max="3" width="12.83203125" customWidth="1"/>
    <col min="4" max="23" width="10.83203125" customWidth="1"/>
  </cols>
  <sheetData>
    <row r="1" spans="1:29" s="2" customFormat="1" ht="30" customHeight="1" x14ac:dyDescent="0.2">
      <c r="A1" s="3"/>
      <c r="B1" s="4"/>
      <c r="C1" s="7" t="s">
        <v>90</v>
      </c>
      <c r="H1" s="7"/>
    </row>
    <row r="2" spans="1:29" s="2" customFormat="1" ht="30" customHeight="1" thickBot="1" x14ac:dyDescent="0.25">
      <c r="B2" s="177" t="s">
        <v>30</v>
      </c>
      <c r="C2" s="177"/>
      <c r="D2" s="177"/>
      <c r="E2" s="177"/>
      <c r="F2" s="177"/>
      <c r="G2" s="177"/>
      <c r="H2" s="177"/>
      <c r="I2" s="177"/>
      <c r="J2" s="177"/>
      <c r="K2" s="177"/>
      <c r="L2" s="177"/>
      <c r="M2" s="177"/>
      <c r="N2" s="177"/>
      <c r="O2" s="177"/>
      <c r="P2" s="177"/>
      <c r="Q2" s="177"/>
      <c r="R2" s="177"/>
      <c r="S2" s="177"/>
    </row>
    <row r="3" spans="1:29" ht="30" customHeight="1" x14ac:dyDescent="0.2">
      <c r="A3"/>
      <c r="B3" s="28" t="s">
        <v>9</v>
      </c>
      <c r="C3" s="29" t="s">
        <v>81</v>
      </c>
      <c r="D3" s="29">
        <v>1996</v>
      </c>
      <c r="E3" s="29">
        <v>1997</v>
      </c>
      <c r="F3" s="29">
        <v>1998</v>
      </c>
      <c r="G3" s="29">
        <v>1999</v>
      </c>
      <c r="H3" s="29">
        <v>2000</v>
      </c>
      <c r="I3" s="29">
        <v>2001</v>
      </c>
      <c r="J3" s="29">
        <v>2002</v>
      </c>
      <c r="K3" s="29">
        <v>2003</v>
      </c>
      <c r="L3" s="29">
        <v>2004</v>
      </c>
      <c r="M3" s="29">
        <v>2005</v>
      </c>
      <c r="N3" s="29">
        <v>2006</v>
      </c>
      <c r="O3" s="29">
        <v>2007</v>
      </c>
      <c r="P3" s="29">
        <v>2008</v>
      </c>
      <c r="Q3" s="29">
        <v>2009</v>
      </c>
      <c r="R3" s="29">
        <v>2010</v>
      </c>
      <c r="S3" s="29">
        <v>2011</v>
      </c>
      <c r="T3" s="29">
        <v>2012</v>
      </c>
      <c r="U3" s="29">
        <v>2013</v>
      </c>
      <c r="V3" s="29">
        <v>2014</v>
      </c>
      <c r="W3" s="29">
        <v>2015</v>
      </c>
      <c r="X3" s="29">
        <v>2016</v>
      </c>
      <c r="Y3" s="29">
        <v>2017</v>
      </c>
      <c r="Z3" s="29">
        <v>2018</v>
      </c>
      <c r="AA3" s="29">
        <v>2019</v>
      </c>
    </row>
    <row r="4" spans="1:29" s="31" customFormat="1" ht="30" customHeight="1" x14ac:dyDescent="0.2">
      <c r="B4" s="125" t="s">
        <v>0</v>
      </c>
      <c r="C4" s="126">
        <f>SUM(D4:AA4)</f>
        <v>10276905</v>
      </c>
      <c r="D4" s="126">
        <v>362626</v>
      </c>
      <c r="E4" s="126">
        <v>369035</v>
      </c>
      <c r="F4" s="126">
        <v>365193</v>
      </c>
      <c r="G4" s="126">
        <v>380130</v>
      </c>
      <c r="H4" s="126">
        <v>397632</v>
      </c>
      <c r="I4" s="126">
        <v>406380</v>
      </c>
      <c r="J4" s="126">
        <v>418846</v>
      </c>
      <c r="K4" s="126">
        <v>441881</v>
      </c>
      <c r="L4" s="126">
        <v>454591</v>
      </c>
      <c r="M4" s="126">
        <v>466371</v>
      </c>
      <c r="N4" s="126">
        <v>482957</v>
      </c>
      <c r="O4" s="126">
        <v>492527</v>
      </c>
      <c r="P4" s="126">
        <v>519779</v>
      </c>
      <c r="Q4" s="126">
        <v>494977</v>
      </c>
      <c r="R4" s="126">
        <v>486575</v>
      </c>
      <c r="S4" s="126">
        <v>471999</v>
      </c>
      <c r="T4" s="126">
        <v>454648</v>
      </c>
      <c r="U4" s="126">
        <v>425715</v>
      </c>
      <c r="V4" s="126">
        <v>427595</v>
      </c>
      <c r="W4" s="126">
        <v>420290</v>
      </c>
      <c r="X4" s="126">
        <v>410583</v>
      </c>
      <c r="Y4" s="126">
        <v>393181</v>
      </c>
      <c r="Z4" s="126">
        <v>372777</v>
      </c>
      <c r="AA4" s="126">
        <v>360617</v>
      </c>
      <c r="AB4" s="127"/>
      <c r="AC4" s="127"/>
    </row>
    <row r="5" spans="1:29" ht="15" customHeight="1" x14ac:dyDescent="0.2">
      <c r="A5"/>
      <c r="B5" s="123" t="s">
        <v>16</v>
      </c>
      <c r="C5" s="130">
        <f t="shared" ref="C5:C24" si="0">SUM(D5:AA5)</f>
        <v>394580</v>
      </c>
      <c r="D5" s="124">
        <v>2700</v>
      </c>
      <c r="E5" s="124">
        <v>3531</v>
      </c>
      <c r="F5" s="124">
        <v>4054</v>
      </c>
      <c r="G5" s="124">
        <v>4958</v>
      </c>
      <c r="H5" s="124">
        <v>6241</v>
      </c>
      <c r="I5" s="124">
        <v>7364</v>
      </c>
      <c r="J5" s="124">
        <v>8850</v>
      </c>
      <c r="K5" s="124">
        <v>10678</v>
      </c>
      <c r="L5" s="124">
        <v>13016</v>
      </c>
      <c r="M5" s="124">
        <v>14592</v>
      </c>
      <c r="N5" s="124">
        <v>17327</v>
      </c>
      <c r="O5" s="124">
        <v>20165</v>
      </c>
      <c r="P5" s="124">
        <v>25437</v>
      </c>
      <c r="Q5" s="124">
        <v>26029</v>
      </c>
      <c r="R5" s="124">
        <v>27168</v>
      </c>
      <c r="S5" s="124">
        <v>24722</v>
      </c>
      <c r="T5" s="124">
        <v>23207</v>
      </c>
      <c r="U5" s="124">
        <v>22004</v>
      </c>
      <c r="V5" s="124">
        <v>21448</v>
      </c>
      <c r="W5" s="124">
        <v>21685</v>
      </c>
      <c r="X5" s="124">
        <v>22073</v>
      </c>
      <c r="Y5" s="124">
        <v>22067</v>
      </c>
      <c r="Z5" s="124">
        <v>22284</v>
      </c>
      <c r="AA5" s="124">
        <v>22980</v>
      </c>
    </row>
    <row r="6" spans="1:29" ht="15" customHeight="1" x14ac:dyDescent="0.2">
      <c r="A6"/>
      <c r="B6" s="90" t="s">
        <v>4</v>
      </c>
      <c r="C6" s="131">
        <f t="shared" si="0"/>
        <v>173636</v>
      </c>
      <c r="D6" s="91">
        <v>78</v>
      </c>
      <c r="E6" s="91">
        <v>91</v>
      </c>
      <c r="F6" s="91">
        <v>134</v>
      </c>
      <c r="G6" s="91">
        <v>248</v>
      </c>
      <c r="H6" s="91">
        <v>545</v>
      </c>
      <c r="I6" s="91">
        <v>999</v>
      </c>
      <c r="J6" s="91">
        <v>2059</v>
      </c>
      <c r="K6" s="91">
        <v>3656</v>
      </c>
      <c r="L6" s="91">
        <v>5042</v>
      </c>
      <c r="M6" s="91">
        <v>6903</v>
      </c>
      <c r="N6" s="91">
        <v>8775</v>
      </c>
      <c r="O6" s="91">
        <v>11590</v>
      </c>
      <c r="P6" s="91">
        <v>13631</v>
      </c>
      <c r="Q6" s="91">
        <v>11920</v>
      </c>
      <c r="R6" s="91">
        <v>12429</v>
      </c>
      <c r="S6" s="91">
        <v>11631</v>
      </c>
      <c r="T6" s="91">
        <v>11191</v>
      </c>
      <c r="U6" s="91">
        <v>10505</v>
      </c>
      <c r="V6" s="91">
        <v>10826</v>
      </c>
      <c r="W6" s="91">
        <v>10984</v>
      </c>
      <c r="X6" s="91">
        <v>10959</v>
      </c>
      <c r="Y6" s="91">
        <v>10579</v>
      </c>
      <c r="Z6" s="91">
        <v>9826</v>
      </c>
      <c r="AA6" s="91">
        <v>9035</v>
      </c>
    </row>
    <row r="7" spans="1:29" ht="15" customHeight="1" x14ac:dyDescent="0.2">
      <c r="A7"/>
      <c r="B7" s="90" t="s">
        <v>37</v>
      </c>
      <c r="C7" s="131">
        <f t="shared" si="0"/>
        <v>118253</v>
      </c>
      <c r="D7" s="91">
        <v>128</v>
      </c>
      <c r="E7" s="91">
        <v>239</v>
      </c>
      <c r="F7" s="91">
        <v>462</v>
      </c>
      <c r="G7" s="91">
        <v>924</v>
      </c>
      <c r="H7" s="91">
        <v>2595</v>
      </c>
      <c r="I7" s="91">
        <v>5661</v>
      </c>
      <c r="J7" s="91">
        <v>8399</v>
      </c>
      <c r="K7" s="91">
        <v>10529</v>
      </c>
      <c r="L7" s="91">
        <v>11100</v>
      </c>
      <c r="M7" s="91">
        <v>9950</v>
      </c>
      <c r="N7" s="91">
        <v>9088</v>
      </c>
      <c r="O7" s="91">
        <v>9348</v>
      </c>
      <c r="P7" s="91">
        <v>9548</v>
      </c>
      <c r="Q7" s="91">
        <v>8145</v>
      </c>
      <c r="R7" s="91">
        <v>6787</v>
      </c>
      <c r="S7" s="91">
        <v>5339</v>
      </c>
      <c r="T7" s="91">
        <v>4410</v>
      </c>
      <c r="U7" s="91">
        <v>3484</v>
      </c>
      <c r="V7" s="91">
        <v>2633</v>
      </c>
      <c r="W7" s="91">
        <v>2210</v>
      </c>
      <c r="X7" s="91">
        <v>2020</v>
      </c>
      <c r="Y7" s="91">
        <v>1852</v>
      </c>
      <c r="Z7" s="91">
        <v>1752</v>
      </c>
      <c r="AA7" s="91">
        <v>1650</v>
      </c>
    </row>
    <row r="8" spans="1:29" ht="15" customHeight="1" x14ac:dyDescent="0.2">
      <c r="A8"/>
      <c r="B8" s="90" t="s">
        <v>38</v>
      </c>
      <c r="C8" s="131">
        <f t="shared" si="0"/>
        <v>75692</v>
      </c>
      <c r="D8" s="91">
        <v>325</v>
      </c>
      <c r="E8" s="91">
        <v>448</v>
      </c>
      <c r="F8" s="91">
        <v>520</v>
      </c>
      <c r="G8" s="91">
        <v>815</v>
      </c>
      <c r="H8" s="91">
        <v>1516</v>
      </c>
      <c r="I8" s="91">
        <v>2932</v>
      </c>
      <c r="J8" s="91">
        <v>4911</v>
      </c>
      <c r="K8" s="91">
        <v>4980</v>
      </c>
      <c r="L8" s="91">
        <v>4926</v>
      </c>
      <c r="M8" s="91">
        <v>5006</v>
      </c>
      <c r="N8" s="91">
        <v>4770</v>
      </c>
      <c r="O8" s="91">
        <v>5115</v>
      </c>
      <c r="P8" s="91">
        <v>5388</v>
      </c>
      <c r="Q8" s="91">
        <v>5085</v>
      </c>
      <c r="R8" s="91">
        <v>4583</v>
      </c>
      <c r="S8" s="91">
        <v>3968</v>
      </c>
      <c r="T8" s="91">
        <v>3545</v>
      </c>
      <c r="U8" s="91">
        <v>2855</v>
      </c>
      <c r="V8" s="91">
        <v>2264</v>
      </c>
      <c r="W8" s="91">
        <v>2082</v>
      </c>
      <c r="X8" s="91">
        <v>1840</v>
      </c>
      <c r="Y8" s="91">
        <v>2064</v>
      </c>
      <c r="Z8" s="91">
        <v>2502</v>
      </c>
      <c r="AA8" s="91">
        <v>3252</v>
      </c>
    </row>
    <row r="9" spans="1:29" ht="15" customHeight="1" x14ac:dyDescent="0.2">
      <c r="A9"/>
      <c r="B9" s="90" t="s">
        <v>15</v>
      </c>
      <c r="C9" s="131">
        <f t="shared" si="0"/>
        <v>63383</v>
      </c>
      <c r="D9" s="91">
        <v>489</v>
      </c>
      <c r="E9" s="91">
        <v>570</v>
      </c>
      <c r="F9" s="91">
        <v>577</v>
      </c>
      <c r="G9" s="91">
        <v>704</v>
      </c>
      <c r="H9" s="91">
        <v>936</v>
      </c>
      <c r="I9" s="91">
        <v>1135</v>
      </c>
      <c r="J9" s="91">
        <v>1580</v>
      </c>
      <c r="K9" s="91">
        <v>1788</v>
      </c>
      <c r="L9" s="91">
        <v>2385</v>
      </c>
      <c r="M9" s="91">
        <v>2777</v>
      </c>
      <c r="N9" s="91">
        <v>2977</v>
      </c>
      <c r="O9" s="91">
        <v>3689</v>
      </c>
      <c r="P9" s="91">
        <v>4531</v>
      </c>
      <c r="Q9" s="91">
        <v>4742</v>
      </c>
      <c r="R9" s="91">
        <v>4519</v>
      </c>
      <c r="S9" s="91">
        <v>4584</v>
      </c>
      <c r="T9" s="91">
        <v>4364</v>
      </c>
      <c r="U9" s="91">
        <v>3505</v>
      </c>
      <c r="V9" s="91">
        <v>3659</v>
      </c>
      <c r="W9" s="91">
        <v>2863</v>
      </c>
      <c r="X9" s="91">
        <v>3229</v>
      </c>
      <c r="Y9" s="91">
        <v>2863</v>
      </c>
      <c r="Z9" s="91">
        <v>2478</v>
      </c>
      <c r="AA9" s="91">
        <v>2439</v>
      </c>
    </row>
    <row r="10" spans="1:29" ht="15" customHeight="1" x14ac:dyDescent="0.2">
      <c r="A10"/>
      <c r="B10" s="90" t="s">
        <v>39</v>
      </c>
      <c r="C10" s="131">
        <f t="shared" si="0"/>
        <v>55191</v>
      </c>
      <c r="D10" s="91">
        <v>23</v>
      </c>
      <c r="E10" s="91">
        <v>25</v>
      </c>
      <c r="F10" s="91">
        <v>31</v>
      </c>
      <c r="G10" s="91">
        <v>41</v>
      </c>
      <c r="H10" s="91">
        <v>105</v>
      </c>
      <c r="I10" s="91">
        <v>251</v>
      </c>
      <c r="J10" s="91">
        <v>477</v>
      </c>
      <c r="K10" s="91">
        <v>916</v>
      </c>
      <c r="L10" s="91">
        <v>1796</v>
      </c>
      <c r="M10" s="91">
        <v>2995</v>
      </c>
      <c r="N10" s="91">
        <v>4207</v>
      </c>
      <c r="O10" s="91">
        <v>6476</v>
      </c>
      <c r="P10" s="91">
        <v>6508</v>
      </c>
      <c r="Q10" s="91">
        <v>5062</v>
      </c>
      <c r="R10" s="91">
        <v>4068</v>
      </c>
      <c r="S10" s="91">
        <v>3799</v>
      </c>
      <c r="T10" s="91">
        <v>3583</v>
      </c>
      <c r="U10" s="91">
        <v>3077</v>
      </c>
      <c r="V10" s="91">
        <v>2590</v>
      </c>
      <c r="W10" s="91">
        <v>2353</v>
      </c>
      <c r="X10" s="91">
        <v>1999</v>
      </c>
      <c r="Y10" s="91">
        <v>1796</v>
      </c>
      <c r="Z10" s="91">
        <v>1578</v>
      </c>
      <c r="AA10" s="91">
        <v>1435</v>
      </c>
    </row>
    <row r="11" spans="1:29" ht="15" customHeight="1" x14ac:dyDescent="0.2">
      <c r="A11"/>
      <c r="B11" s="90" t="s">
        <v>33</v>
      </c>
      <c r="C11" s="131">
        <f t="shared" si="0"/>
        <v>34720</v>
      </c>
      <c r="D11" s="91">
        <v>252</v>
      </c>
      <c r="E11" s="91">
        <v>320</v>
      </c>
      <c r="F11" s="91">
        <v>348</v>
      </c>
      <c r="G11" s="91">
        <v>426</v>
      </c>
      <c r="H11" s="91">
        <v>518</v>
      </c>
      <c r="I11" s="91">
        <v>660</v>
      </c>
      <c r="J11" s="91">
        <v>724</v>
      </c>
      <c r="K11" s="91">
        <v>870</v>
      </c>
      <c r="L11" s="91">
        <v>1132</v>
      </c>
      <c r="M11" s="91">
        <v>1454</v>
      </c>
      <c r="N11" s="91">
        <v>1956</v>
      </c>
      <c r="O11" s="91">
        <v>2634</v>
      </c>
      <c r="P11" s="91">
        <v>3206</v>
      </c>
      <c r="Q11" s="91">
        <v>2739</v>
      </c>
      <c r="R11" s="91">
        <v>2420</v>
      </c>
      <c r="S11" s="91">
        <v>2069</v>
      </c>
      <c r="T11" s="91">
        <v>1870</v>
      </c>
      <c r="U11" s="91">
        <v>1608</v>
      </c>
      <c r="V11" s="91">
        <v>1396</v>
      </c>
      <c r="W11" s="91">
        <v>1373</v>
      </c>
      <c r="X11" s="91">
        <v>1456</v>
      </c>
      <c r="Y11" s="91">
        <v>1561</v>
      </c>
      <c r="Z11" s="91">
        <v>1774</v>
      </c>
      <c r="AA11" s="91">
        <v>1954</v>
      </c>
    </row>
    <row r="12" spans="1:29" ht="15" customHeight="1" x14ac:dyDescent="0.2">
      <c r="A12"/>
      <c r="B12" s="90" t="s">
        <v>40</v>
      </c>
      <c r="C12" s="131">
        <f t="shared" si="0"/>
        <v>32632</v>
      </c>
      <c r="D12" s="91">
        <v>496</v>
      </c>
      <c r="E12" s="91">
        <v>526</v>
      </c>
      <c r="F12" s="91">
        <v>542</v>
      </c>
      <c r="G12" s="91">
        <v>608</v>
      </c>
      <c r="H12" s="91">
        <v>687</v>
      </c>
      <c r="I12" s="91">
        <v>801</v>
      </c>
      <c r="J12" s="91">
        <v>900</v>
      </c>
      <c r="K12" s="91">
        <v>1046</v>
      </c>
      <c r="L12" s="91">
        <v>1299</v>
      </c>
      <c r="M12" s="91">
        <v>1526</v>
      </c>
      <c r="N12" s="91">
        <v>1886</v>
      </c>
      <c r="O12" s="91">
        <v>2061</v>
      </c>
      <c r="P12" s="91">
        <v>2461</v>
      </c>
      <c r="Q12" s="91">
        <v>2475</v>
      </c>
      <c r="R12" s="91">
        <v>2432</v>
      </c>
      <c r="S12" s="91">
        <v>2130</v>
      </c>
      <c r="T12" s="91">
        <v>1954</v>
      </c>
      <c r="U12" s="91">
        <v>1619</v>
      </c>
      <c r="V12" s="91">
        <v>1268</v>
      </c>
      <c r="W12" s="91">
        <v>993</v>
      </c>
      <c r="X12" s="91">
        <v>1021</v>
      </c>
      <c r="Y12" s="91">
        <v>1034</v>
      </c>
      <c r="Z12" s="91">
        <v>1271</v>
      </c>
      <c r="AA12" s="91">
        <v>1596</v>
      </c>
    </row>
    <row r="13" spans="1:29" ht="15" customHeight="1" x14ac:dyDescent="0.2">
      <c r="A13"/>
      <c r="B13" s="90" t="s">
        <v>34</v>
      </c>
      <c r="C13" s="131">
        <f t="shared" si="0"/>
        <v>31939</v>
      </c>
      <c r="D13" s="91">
        <v>325</v>
      </c>
      <c r="E13" s="91">
        <v>304</v>
      </c>
      <c r="F13" s="91">
        <v>276</v>
      </c>
      <c r="G13" s="91">
        <v>306</v>
      </c>
      <c r="H13" s="91">
        <v>384</v>
      </c>
      <c r="I13" s="91">
        <v>752</v>
      </c>
      <c r="J13" s="91">
        <v>1377</v>
      </c>
      <c r="K13" s="91">
        <v>1831</v>
      </c>
      <c r="L13" s="91">
        <v>2102</v>
      </c>
      <c r="M13" s="91">
        <v>2341</v>
      </c>
      <c r="N13" s="91">
        <v>2451</v>
      </c>
      <c r="O13" s="91">
        <v>2553</v>
      </c>
      <c r="P13" s="91">
        <v>2531</v>
      </c>
      <c r="Q13" s="91">
        <v>2168</v>
      </c>
      <c r="R13" s="91">
        <v>1987</v>
      </c>
      <c r="S13" s="91">
        <v>1658</v>
      </c>
      <c r="T13" s="91">
        <v>1541</v>
      </c>
      <c r="U13" s="91">
        <v>1269</v>
      </c>
      <c r="V13" s="91">
        <v>1039</v>
      </c>
      <c r="W13" s="91">
        <v>1013</v>
      </c>
      <c r="X13" s="91">
        <v>921</v>
      </c>
      <c r="Y13" s="91">
        <v>967</v>
      </c>
      <c r="Z13" s="91">
        <v>863</v>
      </c>
      <c r="AA13" s="91">
        <v>980</v>
      </c>
    </row>
    <row r="14" spans="1:29" ht="15" customHeight="1" x14ac:dyDescent="0.2">
      <c r="A14"/>
      <c r="B14" s="90" t="s">
        <v>36</v>
      </c>
      <c r="C14" s="131">
        <f t="shared" si="0"/>
        <v>29834</v>
      </c>
      <c r="D14" s="91">
        <v>498</v>
      </c>
      <c r="E14" s="91">
        <v>494</v>
      </c>
      <c r="F14" s="91">
        <v>587</v>
      </c>
      <c r="G14" s="91">
        <v>668</v>
      </c>
      <c r="H14" s="91">
        <v>661</v>
      </c>
      <c r="I14" s="91">
        <v>636</v>
      </c>
      <c r="J14" s="91">
        <v>816</v>
      </c>
      <c r="K14" s="91">
        <v>909</v>
      </c>
      <c r="L14" s="91">
        <v>936</v>
      </c>
      <c r="M14" s="91">
        <v>1171</v>
      </c>
      <c r="N14" s="91">
        <v>1418</v>
      </c>
      <c r="O14" s="91">
        <v>1652</v>
      </c>
      <c r="P14" s="91">
        <v>1934</v>
      </c>
      <c r="Q14" s="91">
        <v>1975</v>
      </c>
      <c r="R14" s="91">
        <v>1861</v>
      </c>
      <c r="S14" s="91">
        <v>1783</v>
      </c>
      <c r="T14" s="91">
        <v>1888</v>
      </c>
      <c r="U14" s="91">
        <v>1680</v>
      </c>
      <c r="V14" s="91">
        <v>1376</v>
      </c>
      <c r="W14" s="91">
        <v>1343</v>
      </c>
      <c r="X14" s="91">
        <v>1340</v>
      </c>
      <c r="Y14" s="91">
        <v>1372</v>
      </c>
      <c r="Z14" s="91">
        <v>1413</v>
      </c>
      <c r="AA14" s="91">
        <v>1423</v>
      </c>
    </row>
    <row r="15" spans="1:29" ht="15" customHeight="1" x14ac:dyDescent="0.2">
      <c r="A15"/>
      <c r="B15" s="90" t="s">
        <v>35</v>
      </c>
      <c r="C15" s="131">
        <f t="shared" si="0"/>
        <v>29582</v>
      </c>
      <c r="D15" s="91">
        <v>741</v>
      </c>
      <c r="E15" s="91">
        <v>817</v>
      </c>
      <c r="F15" s="91">
        <v>851</v>
      </c>
      <c r="G15" s="91">
        <v>870</v>
      </c>
      <c r="H15" s="91">
        <v>967</v>
      </c>
      <c r="I15" s="91">
        <v>1008</v>
      </c>
      <c r="J15" s="91">
        <v>1129</v>
      </c>
      <c r="K15" s="91">
        <v>1321</v>
      </c>
      <c r="L15" s="91">
        <v>1422</v>
      </c>
      <c r="M15" s="91">
        <v>1576</v>
      </c>
      <c r="N15" s="91">
        <v>1683</v>
      </c>
      <c r="O15" s="91">
        <v>1679</v>
      </c>
      <c r="P15" s="91">
        <v>1744</v>
      </c>
      <c r="Q15" s="91">
        <v>1610</v>
      </c>
      <c r="R15" s="91">
        <v>1507</v>
      </c>
      <c r="S15" s="91">
        <v>1305</v>
      </c>
      <c r="T15" s="91">
        <v>1234</v>
      </c>
      <c r="U15" s="91">
        <v>1155</v>
      </c>
      <c r="V15" s="91">
        <v>1082</v>
      </c>
      <c r="W15" s="91">
        <v>1169</v>
      </c>
      <c r="X15" s="91">
        <v>1160</v>
      </c>
      <c r="Y15" s="91">
        <v>1169</v>
      </c>
      <c r="Z15" s="91">
        <v>1219</v>
      </c>
      <c r="AA15" s="91">
        <v>1164</v>
      </c>
    </row>
    <row r="16" spans="1:29" ht="15" customHeight="1" x14ac:dyDescent="0.2">
      <c r="A16"/>
      <c r="B16" s="90" t="s">
        <v>41</v>
      </c>
      <c r="C16" s="131">
        <f t="shared" si="0"/>
        <v>26446</v>
      </c>
      <c r="D16" s="91" t="s">
        <v>13</v>
      </c>
      <c r="E16" s="91" t="s">
        <v>13</v>
      </c>
      <c r="F16" s="91" t="s">
        <v>13</v>
      </c>
      <c r="G16" s="91" t="s">
        <v>13</v>
      </c>
      <c r="H16" s="91" t="s">
        <v>13</v>
      </c>
      <c r="I16" s="91" t="s">
        <v>13</v>
      </c>
      <c r="J16" s="91" t="s">
        <v>13</v>
      </c>
      <c r="K16" s="91" t="s">
        <v>13</v>
      </c>
      <c r="L16" s="91" t="s">
        <v>13</v>
      </c>
      <c r="M16" s="91">
        <v>493</v>
      </c>
      <c r="N16" s="91">
        <v>843</v>
      </c>
      <c r="O16" s="91">
        <v>1538</v>
      </c>
      <c r="P16" s="91">
        <v>2208</v>
      </c>
      <c r="Q16" s="91">
        <v>1991</v>
      </c>
      <c r="R16" s="91">
        <v>1984</v>
      </c>
      <c r="S16" s="91">
        <v>1923</v>
      </c>
      <c r="T16" s="91">
        <v>2048</v>
      </c>
      <c r="U16" s="91">
        <v>1898</v>
      </c>
      <c r="V16" s="91">
        <v>1812</v>
      </c>
      <c r="W16" s="91">
        <v>1872</v>
      </c>
      <c r="X16" s="91">
        <v>1829</v>
      </c>
      <c r="Y16" s="91">
        <v>1970</v>
      </c>
      <c r="Z16" s="91">
        <v>2021</v>
      </c>
      <c r="AA16" s="91">
        <v>2016</v>
      </c>
    </row>
    <row r="17" spans="1:27" ht="15" customHeight="1" x14ac:dyDescent="0.2">
      <c r="A17"/>
      <c r="B17" s="90" t="s">
        <v>42</v>
      </c>
      <c r="C17" s="131">
        <f t="shared" si="0"/>
        <v>26339</v>
      </c>
      <c r="D17" s="91">
        <v>216</v>
      </c>
      <c r="E17" s="91">
        <v>261</v>
      </c>
      <c r="F17" s="91">
        <v>241</v>
      </c>
      <c r="G17" s="91">
        <v>307</v>
      </c>
      <c r="H17" s="91">
        <v>342</v>
      </c>
      <c r="I17" s="91">
        <v>445</v>
      </c>
      <c r="J17" s="91">
        <v>515</v>
      </c>
      <c r="K17" s="91">
        <v>638</v>
      </c>
      <c r="L17" s="91">
        <v>793</v>
      </c>
      <c r="M17" s="91">
        <v>958</v>
      </c>
      <c r="N17" s="91">
        <v>1022</v>
      </c>
      <c r="O17" s="91">
        <v>1209</v>
      </c>
      <c r="P17" s="91">
        <v>1423</v>
      </c>
      <c r="Q17" s="91">
        <v>1523</v>
      </c>
      <c r="R17" s="91">
        <v>1477</v>
      </c>
      <c r="S17" s="91">
        <v>1482</v>
      </c>
      <c r="T17" s="91">
        <v>1555</v>
      </c>
      <c r="U17" s="91">
        <v>1478</v>
      </c>
      <c r="V17" s="91">
        <v>1489</v>
      </c>
      <c r="W17" s="91">
        <v>1613</v>
      </c>
      <c r="X17" s="91">
        <v>1705</v>
      </c>
      <c r="Y17" s="91">
        <v>1708</v>
      </c>
      <c r="Z17" s="91">
        <v>1912</v>
      </c>
      <c r="AA17" s="91">
        <v>2027</v>
      </c>
    </row>
    <row r="18" spans="1:27" ht="15" customHeight="1" x14ac:dyDescent="0.2">
      <c r="A18"/>
      <c r="B18" s="90" t="s">
        <v>3</v>
      </c>
      <c r="C18" s="131">
        <f t="shared" si="0"/>
        <v>24437</v>
      </c>
      <c r="D18" s="91">
        <v>557</v>
      </c>
      <c r="E18" s="91">
        <v>584</v>
      </c>
      <c r="F18" s="91">
        <v>593</v>
      </c>
      <c r="G18" s="91">
        <v>750</v>
      </c>
      <c r="H18" s="91">
        <v>844</v>
      </c>
      <c r="I18" s="91">
        <v>848</v>
      </c>
      <c r="J18" s="91">
        <v>951</v>
      </c>
      <c r="K18" s="91">
        <v>983</v>
      </c>
      <c r="L18" s="91">
        <v>1024</v>
      </c>
      <c r="M18" s="91">
        <v>1102</v>
      </c>
      <c r="N18" s="91">
        <v>1227</v>
      </c>
      <c r="O18" s="91">
        <v>1179</v>
      </c>
      <c r="P18" s="91">
        <v>1320</v>
      </c>
      <c r="Q18" s="91">
        <v>1306</v>
      </c>
      <c r="R18" s="91">
        <v>1285</v>
      </c>
      <c r="S18" s="91">
        <v>1192</v>
      </c>
      <c r="T18" s="91">
        <v>1098</v>
      </c>
      <c r="U18" s="91">
        <v>1139</v>
      </c>
      <c r="V18" s="91">
        <v>1058</v>
      </c>
      <c r="W18" s="91">
        <v>1111</v>
      </c>
      <c r="X18" s="91">
        <v>1108</v>
      </c>
      <c r="Y18" s="91">
        <v>1074</v>
      </c>
      <c r="Z18" s="91">
        <v>1049</v>
      </c>
      <c r="AA18" s="91">
        <v>1055</v>
      </c>
    </row>
    <row r="19" spans="1:27" ht="15" customHeight="1" x14ac:dyDescent="0.2">
      <c r="A19"/>
      <c r="B19" s="90" t="s">
        <v>43</v>
      </c>
      <c r="C19" s="131">
        <f t="shared" si="0"/>
        <v>23903</v>
      </c>
      <c r="D19" s="91">
        <v>24</v>
      </c>
      <c r="E19" s="91">
        <v>33</v>
      </c>
      <c r="F19" s="91">
        <v>44</v>
      </c>
      <c r="G19" s="91">
        <v>61</v>
      </c>
      <c r="H19" s="91">
        <v>132</v>
      </c>
      <c r="I19" s="91">
        <v>253</v>
      </c>
      <c r="J19" s="91">
        <v>443</v>
      </c>
      <c r="K19" s="91">
        <v>734</v>
      </c>
      <c r="L19" s="91">
        <v>941</v>
      </c>
      <c r="M19" s="91">
        <v>1127</v>
      </c>
      <c r="N19" s="91">
        <v>1373</v>
      </c>
      <c r="O19" s="91">
        <v>1681</v>
      </c>
      <c r="P19" s="91">
        <v>1947</v>
      </c>
      <c r="Q19" s="91">
        <v>1636</v>
      </c>
      <c r="R19" s="91">
        <v>1742</v>
      </c>
      <c r="S19" s="91">
        <v>1607</v>
      </c>
      <c r="T19" s="91">
        <v>1513</v>
      </c>
      <c r="U19" s="91">
        <v>1314</v>
      </c>
      <c r="V19" s="91">
        <v>1322</v>
      </c>
      <c r="W19" s="91">
        <v>1297</v>
      </c>
      <c r="X19" s="91">
        <v>1250</v>
      </c>
      <c r="Y19" s="91">
        <v>1211</v>
      </c>
      <c r="Z19" s="91">
        <v>1159</v>
      </c>
      <c r="AA19" s="91">
        <v>1059</v>
      </c>
    </row>
    <row r="20" spans="1:27" ht="15" customHeight="1" x14ac:dyDescent="0.2">
      <c r="A20"/>
      <c r="B20" s="90" t="s">
        <v>17</v>
      </c>
      <c r="C20" s="131">
        <f t="shared" si="0"/>
        <v>22795</v>
      </c>
      <c r="D20" s="91">
        <v>88</v>
      </c>
      <c r="E20" s="91">
        <v>98</v>
      </c>
      <c r="F20" s="91">
        <v>142</v>
      </c>
      <c r="G20" s="91">
        <v>235</v>
      </c>
      <c r="H20" s="91">
        <v>322</v>
      </c>
      <c r="I20" s="91">
        <v>417</v>
      </c>
      <c r="J20" s="91">
        <v>554</v>
      </c>
      <c r="K20" s="91">
        <v>676</v>
      </c>
      <c r="L20" s="91">
        <v>801</v>
      </c>
      <c r="M20" s="91">
        <v>861</v>
      </c>
      <c r="N20" s="91">
        <v>1089</v>
      </c>
      <c r="O20" s="91">
        <v>1334</v>
      </c>
      <c r="P20" s="91">
        <v>1591</v>
      </c>
      <c r="Q20" s="91">
        <v>1695</v>
      </c>
      <c r="R20" s="91">
        <v>1669</v>
      </c>
      <c r="S20" s="91">
        <v>1437</v>
      </c>
      <c r="T20" s="91">
        <v>1438</v>
      </c>
      <c r="U20" s="91">
        <v>1243</v>
      </c>
      <c r="V20" s="91">
        <v>1225</v>
      </c>
      <c r="W20" s="91">
        <v>1235</v>
      </c>
      <c r="X20" s="91">
        <v>1192</v>
      </c>
      <c r="Y20" s="91">
        <v>1116</v>
      </c>
      <c r="Z20" s="91">
        <v>1161</v>
      </c>
      <c r="AA20" s="91">
        <v>1176</v>
      </c>
    </row>
    <row r="21" spans="1:27" ht="15" customHeight="1" x14ac:dyDescent="0.2">
      <c r="A21"/>
      <c r="B21" s="92" t="s">
        <v>1</v>
      </c>
      <c r="C21" s="93">
        <f t="shared" si="0"/>
        <v>20545</v>
      </c>
      <c r="D21" s="93">
        <v>677</v>
      </c>
      <c r="E21" s="93">
        <v>742</v>
      </c>
      <c r="F21" s="93">
        <v>656</v>
      </c>
      <c r="G21" s="93">
        <v>665</v>
      </c>
      <c r="H21" s="93">
        <v>766</v>
      </c>
      <c r="I21" s="93">
        <v>733</v>
      </c>
      <c r="J21" s="93">
        <v>733</v>
      </c>
      <c r="K21" s="93">
        <v>721</v>
      </c>
      <c r="L21" s="93">
        <v>738</v>
      </c>
      <c r="M21" s="93">
        <v>811</v>
      </c>
      <c r="N21" s="93">
        <v>1020</v>
      </c>
      <c r="O21" s="93">
        <v>1177</v>
      </c>
      <c r="P21" s="93">
        <v>1354</v>
      </c>
      <c r="Q21" s="93">
        <v>1198</v>
      </c>
      <c r="R21" s="93">
        <v>1056</v>
      </c>
      <c r="S21" s="93">
        <v>913</v>
      </c>
      <c r="T21" s="93">
        <v>853</v>
      </c>
      <c r="U21" s="93">
        <v>763</v>
      </c>
      <c r="V21" s="93">
        <v>770</v>
      </c>
      <c r="W21" s="93">
        <v>836</v>
      </c>
      <c r="X21" s="93">
        <v>784</v>
      </c>
      <c r="Y21" s="93">
        <v>852</v>
      </c>
      <c r="Z21" s="93">
        <v>832</v>
      </c>
      <c r="AA21" s="93">
        <v>895</v>
      </c>
    </row>
    <row r="22" spans="1:27" ht="15" customHeight="1" x14ac:dyDescent="0.2">
      <c r="A22"/>
      <c r="B22" s="90" t="s">
        <v>44</v>
      </c>
      <c r="C22" s="131">
        <f t="shared" si="0"/>
        <v>20262</v>
      </c>
      <c r="D22" s="91">
        <v>23</v>
      </c>
      <c r="E22" s="91">
        <v>26</v>
      </c>
      <c r="F22" s="91">
        <v>36</v>
      </c>
      <c r="G22" s="91">
        <v>72</v>
      </c>
      <c r="H22" s="91">
        <v>162</v>
      </c>
      <c r="I22" s="91">
        <v>256</v>
      </c>
      <c r="J22" s="91">
        <v>322</v>
      </c>
      <c r="K22" s="91">
        <v>474</v>
      </c>
      <c r="L22" s="91">
        <v>579</v>
      </c>
      <c r="M22" s="91">
        <v>791</v>
      </c>
      <c r="N22" s="91">
        <v>1065</v>
      </c>
      <c r="O22" s="91">
        <v>1354</v>
      </c>
      <c r="P22" s="91">
        <v>1650</v>
      </c>
      <c r="Q22" s="91">
        <v>1570</v>
      </c>
      <c r="R22" s="91">
        <v>1609</v>
      </c>
      <c r="S22" s="91">
        <v>1568</v>
      </c>
      <c r="T22" s="91">
        <v>1330</v>
      </c>
      <c r="U22" s="91">
        <v>1202</v>
      </c>
      <c r="V22" s="91">
        <v>1163</v>
      </c>
      <c r="W22" s="91">
        <v>1134</v>
      </c>
      <c r="X22" s="91">
        <v>1068</v>
      </c>
      <c r="Y22" s="91">
        <v>954</v>
      </c>
      <c r="Z22" s="91">
        <v>965</v>
      </c>
      <c r="AA22" s="91">
        <v>889</v>
      </c>
    </row>
    <row r="23" spans="1:27" ht="15" customHeight="1" x14ac:dyDescent="0.2">
      <c r="A23"/>
      <c r="B23" s="94" t="s">
        <v>45</v>
      </c>
      <c r="C23" s="132">
        <f t="shared" si="0"/>
        <v>19666</v>
      </c>
      <c r="D23" s="95">
        <v>23</v>
      </c>
      <c r="E23" s="95">
        <v>67</v>
      </c>
      <c r="F23" s="95">
        <v>81</v>
      </c>
      <c r="G23" s="95">
        <v>118</v>
      </c>
      <c r="H23" s="95">
        <v>209</v>
      </c>
      <c r="I23" s="95">
        <v>329</v>
      </c>
      <c r="J23" s="95">
        <v>568</v>
      </c>
      <c r="K23" s="95">
        <v>696</v>
      </c>
      <c r="L23" s="95">
        <v>804</v>
      </c>
      <c r="M23" s="95">
        <v>958</v>
      </c>
      <c r="N23" s="95">
        <v>1010</v>
      </c>
      <c r="O23" s="95">
        <v>1139</v>
      </c>
      <c r="P23" s="95">
        <v>1197</v>
      </c>
      <c r="Q23" s="95">
        <v>1114</v>
      </c>
      <c r="R23" s="95">
        <v>1050</v>
      </c>
      <c r="S23" s="95">
        <v>1067</v>
      </c>
      <c r="T23" s="95">
        <v>1162</v>
      </c>
      <c r="U23" s="95">
        <v>1089</v>
      </c>
      <c r="V23" s="95">
        <v>1198</v>
      </c>
      <c r="W23" s="95">
        <v>1182</v>
      </c>
      <c r="X23" s="95">
        <v>1241</v>
      </c>
      <c r="Y23" s="95">
        <v>1176</v>
      </c>
      <c r="Z23" s="95">
        <v>1109</v>
      </c>
      <c r="AA23" s="95">
        <v>1079</v>
      </c>
    </row>
    <row r="24" spans="1:27" s="2" customFormat="1" ht="30" customHeight="1" x14ac:dyDescent="0.2">
      <c r="B24" s="128" t="s">
        <v>19</v>
      </c>
      <c r="C24" s="49">
        <f t="shared" si="0"/>
        <v>329607</v>
      </c>
      <c r="D24" s="129">
        <v>4169</v>
      </c>
      <c r="E24" s="129">
        <v>4826</v>
      </c>
      <c r="F24" s="129">
        <v>5193</v>
      </c>
      <c r="G24" s="129">
        <v>5727</v>
      </c>
      <c r="H24" s="129">
        <v>6712</v>
      </c>
      <c r="I24" s="129">
        <v>7995</v>
      </c>
      <c r="J24" s="129">
        <v>8890</v>
      </c>
      <c r="K24" s="129">
        <v>10582</v>
      </c>
      <c r="L24" s="129">
        <v>11797</v>
      </c>
      <c r="M24" s="129">
        <v>12867</v>
      </c>
      <c r="N24" s="129">
        <v>14716</v>
      </c>
      <c r="O24" s="129">
        <v>15913</v>
      </c>
      <c r="P24" s="129">
        <v>18586</v>
      </c>
      <c r="Q24" s="129">
        <v>18603</v>
      </c>
      <c r="R24" s="129">
        <v>18379</v>
      </c>
      <c r="S24" s="129">
        <v>17913</v>
      </c>
      <c r="T24" s="129">
        <v>17667</v>
      </c>
      <c r="U24" s="129">
        <v>16229</v>
      </c>
      <c r="V24" s="129">
        <v>16671</v>
      </c>
      <c r="W24" s="129">
        <v>16968</v>
      </c>
      <c r="X24" s="129">
        <v>17792</v>
      </c>
      <c r="Y24" s="129">
        <v>18675</v>
      </c>
      <c r="Z24" s="129">
        <v>20271</v>
      </c>
      <c r="AA24" s="129">
        <v>22466</v>
      </c>
    </row>
    <row r="25" spans="1:27" ht="15" customHeight="1" x14ac:dyDescent="0.2">
      <c r="A25"/>
    </row>
    <row r="26" spans="1:27" ht="15" customHeight="1" x14ac:dyDescent="0.2">
      <c r="A26" s="9" t="s">
        <v>26</v>
      </c>
      <c r="B26" s="176" t="s">
        <v>79</v>
      </c>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row>
    <row r="27" spans="1:27" ht="15" customHeight="1" x14ac:dyDescent="0.2">
      <c r="A27" s="9" t="s">
        <v>6</v>
      </c>
      <c r="B27" s="176" t="s">
        <v>29</v>
      </c>
      <c r="C27" s="176"/>
      <c r="D27" s="176"/>
      <c r="E27" s="176"/>
      <c r="F27" s="176"/>
      <c r="G27" s="176"/>
      <c r="H27" s="176"/>
      <c r="I27" s="176"/>
      <c r="J27" s="176"/>
      <c r="K27" s="176"/>
      <c r="L27" s="176"/>
    </row>
    <row r="28" spans="1:27" s="53" customFormat="1" ht="15" customHeight="1" x14ac:dyDescent="0.2">
      <c r="A28" s="55" t="s">
        <v>7</v>
      </c>
      <c r="B28" s="61" t="s">
        <v>77</v>
      </c>
      <c r="C28" s="62"/>
      <c r="D28" s="56"/>
      <c r="E28" s="56"/>
      <c r="F28" s="56"/>
      <c r="G28" s="56"/>
      <c r="H28" s="18"/>
    </row>
    <row r="29" spans="1:27" s="53" customFormat="1" ht="15" customHeight="1" x14ac:dyDescent="0.2">
      <c r="A29" s="57" t="s">
        <v>8</v>
      </c>
      <c r="B29" s="167" t="s">
        <v>75</v>
      </c>
      <c r="C29" s="167"/>
      <c r="D29" s="167"/>
      <c r="E29" s="167"/>
      <c r="F29" s="58"/>
      <c r="G29" s="58"/>
      <c r="H29" s="18"/>
    </row>
    <row r="30" spans="1:27" ht="15" customHeight="1" x14ac:dyDescent="0.2">
      <c r="A30"/>
    </row>
    <row r="31" spans="1:27" ht="15" customHeight="1" x14ac:dyDescent="0.2">
      <c r="A31"/>
    </row>
    <row r="32" spans="1:27" ht="15" customHeight="1" x14ac:dyDescent="0.2">
      <c r="A32"/>
    </row>
    <row r="33" spans="1:1" ht="15" customHeight="1" x14ac:dyDescent="0.2">
      <c r="A33"/>
    </row>
    <row r="34" spans="1:1" ht="15" customHeight="1" x14ac:dyDescent="0.2">
      <c r="A34"/>
    </row>
    <row r="35" spans="1:1" ht="15" customHeight="1" x14ac:dyDescent="0.2">
      <c r="A35"/>
    </row>
    <row r="36" spans="1:1" ht="15" customHeight="1" x14ac:dyDescent="0.2">
      <c r="A36"/>
    </row>
    <row r="37" spans="1:1" ht="15" customHeight="1" x14ac:dyDescent="0.2">
      <c r="A37"/>
    </row>
    <row r="38" spans="1:1" ht="15" customHeight="1" x14ac:dyDescent="0.2">
      <c r="A38"/>
    </row>
    <row r="39" spans="1:1" ht="15" customHeight="1" x14ac:dyDescent="0.2">
      <c r="A39"/>
    </row>
    <row r="40" spans="1:1" ht="15" customHeight="1" x14ac:dyDescent="0.2">
      <c r="A40"/>
    </row>
    <row r="41" spans="1:1" ht="15" customHeight="1" x14ac:dyDescent="0.2">
      <c r="A41"/>
    </row>
    <row r="42" spans="1:1" ht="15" customHeight="1" x14ac:dyDescent="0.2">
      <c r="A42"/>
    </row>
    <row r="43" spans="1:1" ht="15" customHeight="1" x14ac:dyDescent="0.2">
      <c r="A43"/>
    </row>
    <row r="44" spans="1:1" ht="15" customHeight="1" x14ac:dyDescent="0.2">
      <c r="A44"/>
    </row>
    <row r="45" spans="1:1" ht="15" customHeight="1" x14ac:dyDescent="0.2">
      <c r="A45"/>
    </row>
    <row r="46" spans="1:1" ht="15" customHeight="1" x14ac:dyDescent="0.2">
      <c r="A46"/>
    </row>
    <row r="47" spans="1:1" ht="15" customHeight="1" x14ac:dyDescent="0.2">
      <c r="A47"/>
    </row>
    <row r="48" spans="1:1" ht="15" customHeight="1" x14ac:dyDescent="0.2">
      <c r="A48"/>
    </row>
    <row r="49" spans="1:1" ht="15" customHeight="1" x14ac:dyDescent="0.2">
      <c r="A49"/>
    </row>
    <row r="50" spans="1:1" ht="15" customHeight="1" x14ac:dyDescent="0.2">
      <c r="A50"/>
    </row>
    <row r="51" spans="1:1" ht="15" customHeight="1" x14ac:dyDescent="0.2">
      <c r="A51"/>
    </row>
    <row r="52" spans="1:1" ht="15" customHeight="1" x14ac:dyDescent="0.2">
      <c r="A52"/>
    </row>
    <row r="53" spans="1:1" ht="15" customHeight="1" x14ac:dyDescent="0.2">
      <c r="A53"/>
    </row>
    <row r="54" spans="1:1" ht="15" customHeight="1" x14ac:dyDescent="0.2">
      <c r="A54"/>
    </row>
    <row r="55" spans="1:1" ht="15" customHeight="1" x14ac:dyDescent="0.2">
      <c r="A55"/>
    </row>
    <row r="56" spans="1:1" ht="15" customHeight="1" x14ac:dyDescent="0.2">
      <c r="A56"/>
    </row>
    <row r="57" spans="1:1" ht="15" customHeight="1" x14ac:dyDescent="0.2">
      <c r="A57"/>
    </row>
    <row r="58" spans="1:1" ht="15" customHeight="1" x14ac:dyDescent="0.2">
      <c r="A58"/>
    </row>
    <row r="59" spans="1:1" ht="15" customHeight="1" x14ac:dyDescent="0.2">
      <c r="A59"/>
    </row>
    <row r="60" spans="1:1" ht="15" customHeight="1" x14ac:dyDescent="0.2">
      <c r="A60"/>
    </row>
    <row r="61" spans="1:1" ht="15" customHeight="1" x14ac:dyDescent="0.2">
      <c r="A61"/>
    </row>
    <row r="62" spans="1:1" ht="15" customHeight="1" x14ac:dyDescent="0.2">
      <c r="A62"/>
    </row>
    <row r="63" spans="1:1" ht="15" customHeight="1" x14ac:dyDescent="0.2">
      <c r="A63"/>
    </row>
    <row r="64" spans="1:1" ht="15" customHeight="1" x14ac:dyDescent="0.2">
      <c r="A64"/>
    </row>
    <row r="65" spans="1:1" ht="15" customHeight="1" x14ac:dyDescent="0.2">
      <c r="A65"/>
    </row>
    <row r="69" spans="1:1" ht="15" customHeight="1" x14ac:dyDescent="0.2">
      <c r="A69"/>
    </row>
    <row r="70" spans="1:1" ht="15" customHeight="1" x14ac:dyDescent="0.2">
      <c r="A70"/>
    </row>
    <row r="71" spans="1:1" ht="15" customHeight="1" x14ac:dyDescent="0.2">
      <c r="A71"/>
    </row>
    <row r="72" spans="1:1" ht="15" customHeight="1" x14ac:dyDescent="0.2">
      <c r="A72"/>
    </row>
    <row r="73" spans="1:1" ht="15" customHeight="1" x14ac:dyDescent="0.2">
      <c r="A73"/>
    </row>
    <row r="74" spans="1:1" ht="15" customHeight="1" x14ac:dyDescent="0.2">
      <c r="A74"/>
    </row>
    <row r="75" spans="1:1" ht="15" customHeight="1" x14ac:dyDescent="0.2">
      <c r="A75"/>
    </row>
    <row r="76" spans="1:1" ht="15" customHeight="1" x14ac:dyDescent="0.2">
      <c r="A76"/>
    </row>
    <row r="77" spans="1:1" ht="15" customHeight="1" x14ac:dyDescent="0.2">
      <c r="A77"/>
    </row>
    <row r="78" spans="1:1" ht="15" customHeight="1" x14ac:dyDescent="0.2">
      <c r="A78"/>
    </row>
    <row r="79" spans="1:1" ht="15" customHeight="1" x14ac:dyDescent="0.2">
      <c r="A79"/>
    </row>
    <row r="80" spans="1:1" ht="15" customHeight="1" x14ac:dyDescent="0.2">
      <c r="A80"/>
    </row>
    <row r="81" spans="1:1" ht="15" customHeight="1" x14ac:dyDescent="0.2">
      <c r="A81"/>
    </row>
    <row r="82" spans="1:1" ht="15" customHeight="1" x14ac:dyDescent="0.2">
      <c r="A82"/>
    </row>
    <row r="83" spans="1:1" ht="15" customHeight="1" x14ac:dyDescent="0.2">
      <c r="A83"/>
    </row>
    <row r="84" spans="1:1" ht="15" customHeight="1" x14ac:dyDescent="0.2">
      <c r="A84"/>
    </row>
    <row r="85" spans="1:1" ht="15" customHeight="1" x14ac:dyDescent="0.2">
      <c r="A85"/>
    </row>
    <row r="86" spans="1:1" ht="15" customHeight="1" x14ac:dyDescent="0.2">
      <c r="A86"/>
    </row>
    <row r="87" spans="1:1" ht="15" customHeight="1" x14ac:dyDescent="0.2">
      <c r="A87"/>
    </row>
    <row r="88" spans="1:1" ht="15" customHeight="1" x14ac:dyDescent="0.2">
      <c r="A88"/>
    </row>
    <row r="89" spans="1:1" ht="15" customHeight="1" x14ac:dyDescent="0.2">
      <c r="A89"/>
    </row>
    <row r="90" spans="1:1" ht="15" customHeight="1" x14ac:dyDescent="0.2">
      <c r="A90"/>
    </row>
    <row r="91" spans="1:1" ht="15" customHeight="1" x14ac:dyDescent="0.2">
      <c r="A91"/>
    </row>
    <row r="92" spans="1:1" ht="15" customHeight="1" x14ac:dyDescent="0.2">
      <c r="A92"/>
    </row>
    <row r="93" spans="1:1" ht="15" customHeight="1" x14ac:dyDescent="0.2">
      <c r="A93"/>
    </row>
    <row r="94" spans="1:1" ht="15" customHeight="1" x14ac:dyDescent="0.2">
      <c r="A94"/>
    </row>
    <row r="95" spans="1:1" ht="15" customHeight="1" x14ac:dyDescent="0.2">
      <c r="A95"/>
    </row>
    <row r="96" spans="1:1" ht="15" customHeight="1" x14ac:dyDescent="0.2">
      <c r="A96"/>
    </row>
    <row r="97" spans="1:1" ht="15" customHeight="1" x14ac:dyDescent="0.2">
      <c r="A97"/>
    </row>
    <row r="98" spans="1:1" ht="15" customHeight="1" x14ac:dyDescent="0.2">
      <c r="A98"/>
    </row>
    <row r="99" spans="1:1" ht="15" customHeight="1" x14ac:dyDescent="0.2">
      <c r="A99"/>
    </row>
    <row r="100" spans="1:1" ht="15" customHeight="1" x14ac:dyDescent="0.2">
      <c r="A100"/>
    </row>
    <row r="101" spans="1:1" ht="15" customHeight="1" x14ac:dyDescent="0.2">
      <c r="A101"/>
    </row>
    <row r="102" spans="1:1" ht="15" customHeight="1" x14ac:dyDescent="0.2">
      <c r="A102"/>
    </row>
    <row r="103" spans="1:1" ht="15" customHeight="1" x14ac:dyDescent="0.2">
      <c r="A103"/>
    </row>
    <row r="104" spans="1:1" ht="15" customHeight="1" x14ac:dyDescent="0.2">
      <c r="A104"/>
    </row>
    <row r="233" ht="30" customHeight="1" x14ac:dyDescent="0.2"/>
    <row r="235" ht="30" customHeight="1" x14ac:dyDescent="0.2"/>
  </sheetData>
  <mergeCells count="4">
    <mergeCell ref="B29:E29"/>
    <mergeCell ref="B2:S2"/>
    <mergeCell ref="B27:L27"/>
    <mergeCell ref="B26:AA26"/>
  </mergeCells>
  <hyperlinks>
    <hyperlink ref="B29" r:id="rId1" display="http://observatorioemigracao.pt/np4/6133.html"/>
    <hyperlink ref="B29:E29" r:id="rId2" display="http://observatorioemigracao.pt/np4/7879.html"/>
    <hyperlink ref="C1" location="Indice!A1" display="[índice Ç]"/>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4"/>
  <sheetViews>
    <sheetView showGridLines="0" workbookViewId="0">
      <selection activeCell="C1" sqref="C1"/>
    </sheetView>
  </sheetViews>
  <sheetFormatPr defaultRowHeight="11.25" x14ac:dyDescent="0.2"/>
  <cols>
    <col min="1" max="1" width="14.83203125" customWidth="1"/>
    <col min="2" max="2" width="12.83203125" customWidth="1"/>
    <col min="3" max="3" width="30.83203125" customWidth="1"/>
    <col min="4" max="4" width="12.83203125" customWidth="1"/>
    <col min="5" max="5" width="30.83203125" customWidth="1"/>
    <col min="6" max="6" width="12.83203125" customWidth="1"/>
    <col min="7" max="7" width="30.83203125" customWidth="1"/>
    <col min="8" max="8" width="12.83203125" customWidth="1"/>
  </cols>
  <sheetData>
    <row r="1" spans="1:14" s="2" customFormat="1" ht="30" customHeight="1" x14ac:dyDescent="0.2">
      <c r="A1" s="3"/>
      <c r="B1" s="4"/>
      <c r="C1" s="7" t="s">
        <v>90</v>
      </c>
      <c r="D1" s="5"/>
      <c r="H1" s="7"/>
    </row>
    <row r="2" spans="1:14" s="2" customFormat="1" ht="30" customHeight="1" thickBot="1" x14ac:dyDescent="0.25">
      <c r="B2" s="177" t="s">
        <v>31</v>
      </c>
      <c r="C2" s="177"/>
      <c r="D2" s="177"/>
      <c r="E2" s="177"/>
      <c r="F2" s="177"/>
      <c r="G2" s="177"/>
      <c r="H2" s="177"/>
    </row>
    <row r="3" spans="1:14" ht="45" customHeight="1" x14ac:dyDescent="0.2">
      <c r="B3" s="27" t="s">
        <v>14</v>
      </c>
      <c r="C3" s="28" t="s">
        <v>9</v>
      </c>
      <c r="D3" s="29" t="s">
        <v>55</v>
      </c>
      <c r="E3" s="30" t="s">
        <v>9</v>
      </c>
      <c r="F3" s="29" t="s">
        <v>56</v>
      </c>
      <c r="G3" s="30" t="s">
        <v>9</v>
      </c>
      <c r="H3" s="29" t="s">
        <v>57</v>
      </c>
    </row>
    <row r="4" spans="1:14" ht="30" customHeight="1" x14ac:dyDescent="0.2">
      <c r="B4" s="117" t="s">
        <v>13</v>
      </c>
      <c r="C4" s="118" t="s">
        <v>0</v>
      </c>
      <c r="D4" s="119">
        <v>369246</v>
      </c>
      <c r="E4" s="118" t="s">
        <v>0</v>
      </c>
      <c r="F4" s="119">
        <v>457594.1</v>
      </c>
      <c r="G4" s="118" t="s">
        <v>0</v>
      </c>
      <c r="H4" s="120">
        <v>422398</v>
      </c>
    </row>
    <row r="5" spans="1:14" ht="15" customHeight="1" x14ac:dyDescent="0.2">
      <c r="B5" s="96">
        <v>1</v>
      </c>
      <c r="C5" s="100" t="s">
        <v>32</v>
      </c>
      <c r="D5" s="98">
        <v>354319.75</v>
      </c>
      <c r="E5" s="97" t="s">
        <v>32</v>
      </c>
      <c r="F5" s="98">
        <v>390253.4</v>
      </c>
      <c r="G5" s="97" t="s">
        <v>32</v>
      </c>
      <c r="H5" s="99">
        <v>340365</v>
      </c>
    </row>
    <row r="6" spans="1:14" ht="15" customHeight="1" x14ac:dyDescent="0.2">
      <c r="B6" s="96">
        <v>2</v>
      </c>
      <c r="C6" s="97" t="s">
        <v>16</v>
      </c>
      <c r="D6" s="98">
        <v>3810.75</v>
      </c>
      <c r="E6" s="97" t="s">
        <v>16</v>
      </c>
      <c r="F6" s="98">
        <v>14969.9</v>
      </c>
      <c r="G6" s="97" t="s">
        <v>16</v>
      </c>
      <c r="H6" s="99">
        <v>22963.8</v>
      </c>
      <c r="J6" s="50"/>
      <c r="K6" s="50"/>
      <c r="L6" s="50"/>
      <c r="M6" s="50"/>
    </row>
    <row r="7" spans="1:14" ht="15" customHeight="1" x14ac:dyDescent="0.2">
      <c r="B7" s="96">
        <v>3</v>
      </c>
      <c r="C7" s="100" t="s">
        <v>35</v>
      </c>
      <c r="D7" s="98">
        <v>819.75</v>
      </c>
      <c r="E7" s="97" t="s">
        <v>37</v>
      </c>
      <c r="F7" s="98">
        <v>8436.2999999999993</v>
      </c>
      <c r="G7" s="100" t="s">
        <v>4</v>
      </c>
      <c r="H7" s="99">
        <v>10796.5</v>
      </c>
    </row>
    <row r="8" spans="1:14" ht="15" customHeight="1" x14ac:dyDescent="0.2">
      <c r="B8" s="96">
        <v>4</v>
      </c>
      <c r="C8" s="92" t="s">
        <v>1</v>
      </c>
      <c r="D8" s="101">
        <v>685</v>
      </c>
      <c r="E8" s="97" t="s">
        <v>4</v>
      </c>
      <c r="F8" s="98">
        <v>6512</v>
      </c>
      <c r="G8" s="100" t="s">
        <v>15</v>
      </c>
      <c r="H8" s="99">
        <v>3450.3</v>
      </c>
      <c r="J8" s="50"/>
      <c r="K8" s="50"/>
      <c r="L8" s="50"/>
      <c r="M8" s="50"/>
    </row>
    <row r="9" spans="1:14" ht="15" customHeight="1" x14ac:dyDescent="0.2">
      <c r="B9" s="96">
        <v>5</v>
      </c>
      <c r="C9" s="100" t="s">
        <v>3</v>
      </c>
      <c r="D9" s="98">
        <v>621</v>
      </c>
      <c r="E9" s="97" t="s">
        <v>38</v>
      </c>
      <c r="F9" s="102">
        <v>4462.8999999999996</v>
      </c>
      <c r="G9" s="97" t="s">
        <v>37</v>
      </c>
      <c r="H9" s="103">
        <v>3213.7</v>
      </c>
    </row>
    <row r="10" spans="1:14" ht="15" customHeight="1" x14ac:dyDescent="0.2">
      <c r="B10" s="96">
        <v>6</v>
      </c>
      <c r="C10" s="90" t="s">
        <v>54</v>
      </c>
      <c r="D10" s="102">
        <v>611.25</v>
      </c>
      <c r="E10" s="97" t="s">
        <v>39</v>
      </c>
      <c r="F10" s="102">
        <v>2879.3</v>
      </c>
      <c r="G10" s="90" t="s">
        <v>38</v>
      </c>
      <c r="H10" s="103">
        <v>2895.5</v>
      </c>
      <c r="J10" s="59"/>
      <c r="K10" s="59"/>
      <c r="L10" s="59"/>
      <c r="M10" s="59"/>
    </row>
    <row r="11" spans="1:14" ht="15" customHeight="1" x14ac:dyDescent="0.2">
      <c r="B11" s="96">
        <v>7</v>
      </c>
      <c r="C11" s="97" t="s">
        <v>15</v>
      </c>
      <c r="D11" s="99">
        <v>585</v>
      </c>
      <c r="E11" s="104" t="s">
        <v>15</v>
      </c>
      <c r="F11" s="102">
        <v>2654</v>
      </c>
      <c r="G11" s="97" t="s">
        <v>39</v>
      </c>
      <c r="H11" s="103">
        <v>2627.8</v>
      </c>
      <c r="J11" s="59"/>
      <c r="K11" s="59"/>
      <c r="L11" s="59"/>
      <c r="M11" s="59"/>
    </row>
    <row r="12" spans="1:14" ht="15" customHeight="1" x14ac:dyDescent="0.2">
      <c r="B12" s="96">
        <v>8</v>
      </c>
      <c r="C12" s="100" t="s">
        <v>36</v>
      </c>
      <c r="D12" s="99">
        <v>561.75</v>
      </c>
      <c r="E12" s="104" t="s">
        <v>34</v>
      </c>
      <c r="F12" s="102">
        <v>1849</v>
      </c>
      <c r="G12" s="97" t="s">
        <v>41</v>
      </c>
      <c r="H12" s="103">
        <v>1937.3</v>
      </c>
      <c r="J12" s="59"/>
      <c r="K12" s="59"/>
      <c r="L12" s="59"/>
      <c r="M12" s="59"/>
    </row>
    <row r="13" spans="1:14" ht="15" customHeight="1" x14ac:dyDescent="0.2">
      <c r="B13" s="96">
        <v>9</v>
      </c>
      <c r="C13" s="100" t="s">
        <v>40</v>
      </c>
      <c r="D13" s="99">
        <v>543</v>
      </c>
      <c r="E13" s="104" t="s">
        <v>33</v>
      </c>
      <c r="F13" s="102">
        <v>1589.3</v>
      </c>
      <c r="G13" s="97" t="s">
        <v>33</v>
      </c>
      <c r="H13" s="103">
        <v>1748.1</v>
      </c>
    </row>
    <row r="14" spans="1:14" ht="15" customHeight="1" x14ac:dyDescent="0.2">
      <c r="B14" s="96">
        <v>10</v>
      </c>
      <c r="C14" s="100" t="s">
        <v>38</v>
      </c>
      <c r="D14" s="99">
        <v>527</v>
      </c>
      <c r="E14" s="104" t="s">
        <v>40</v>
      </c>
      <c r="F14" s="102">
        <v>1514.2</v>
      </c>
      <c r="G14" s="97" t="s">
        <v>42</v>
      </c>
      <c r="H14" s="103">
        <v>1644.6</v>
      </c>
      <c r="K14" s="50"/>
      <c r="M14" s="59"/>
      <c r="N14" s="59"/>
    </row>
    <row r="15" spans="1:14" ht="15" customHeight="1" x14ac:dyDescent="0.2">
      <c r="B15" s="96">
        <v>11</v>
      </c>
      <c r="C15" s="100" t="s">
        <v>37</v>
      </c>
      <c r="D15" s="99">
        <v>438.25</v>
      </c>
      <c r="E15" s="104" t="s">
        <v>35</v>
      </c>
      <c r="F15" s="102">
        <v>1413.9</v>
      </c>
      <c r="G15" s="97" t="s">
        <v>36</v>
      </c>
      <c r="H15" s="103">
        <v>1547.9</v>
      </c>
    </row>
    <row r="16" spans="1:14" ht="15" customHeight="1" x14ac:dyDescent="0.2">
      <c r="B16" s="96">
        <v>12</v>
      </c>
      <c r="C16" s="100" t="s">
        <v>58</v>
      </c>
      <c r="D16" s="99">
        <v>361</v>
      </c>
      <c r="E16" s="104" t="s">
        <v>36</v>
      </c>
      <c r="F16" s="102">
        <v>1210.8</v>
      </c>
      <c r="G16" s="97" t="s">
        <v>40</v>
      </c>
      <c r="H16" s="103">
        <v>1531.8</v>
      </c>
    </row>
    <row r="17" spans="2:8" ht="15" customHeight="1" x14ac:dyDescent="0.2">
      <c r="B17" s="96">
        <v>13</v>
      </c>
      <c r="C17" s="97" t="s">
        <v>50</v>
      </c>
      <c r="D17" s="98">
        <v>357.5</v>
      </c>
      <c r="E17" s="90" t="s">
        <v>3</v>
      </c>
      <c r="F17" s="102">
        <v>1078.4000000000001</v>
      </c>
      <c r="G17" s="90" t="s">
        <v>52</v>
      </c>
      <c r="H17" s="103">
        <v>1456.4</v>
      </c>
    </row>
    <row r="18" spans="2:8" ht="15" customHeight="1" x14ac:dyDescent="0.2">
      <c r="B18" s="96">
        <v>14</v>
      </c>
      <c r="C18" s="100" t="s">
        <v>59</v>
      </c>
      <c r="D18" s="99">
        <v>345</v>
      </c>
      <c r="E18" s="104" t="s">
        <v>43</v>
      </c>
      <c r="F18" s="102">
        <v>1026.7</v>
      </c>
      <c r="G18" s="97" t="s">
        <v>43</v>
      </c>
      <c r="H18" s="103">
        <v>1347.4</v>
      </c>
    </row>
    <row r="19" spans="2:8" ht="15" customHeight="1" x14ac:dyDescent="0.2">
      <c r="B19" s="96">
        <v>15</v>
      </c>
      <c r="C19" s="100" t="s">
        <v>33</v>
      </c>
      <c r="D19" s="99">
        <v>336.5</v>
      </c>
      <c r="E19" s="104" t="s">
        <v>17</v>
      </c>
      <c r="F19" s="103">
        <v>934</v>
      </c>
      <c r="G19" s="104" t="s">
        <v>17</v>
      </c>
      <c r="H19" s="103">
        <v>1289.2</v>
      </c>
    </row>
    <row r="20" spans="2:8" ht="15" customHeight="1" x14ac:dyDescent="0.2">
      <c r="B20" s="96">
        <v>16</v>
      </c>
      <c r="C20" s="100" t="s">
        <v>34</v>
      </c>
      <c r="D20" s="99">
        <v>302.75</v>
      </c>
      <c r="E20" s="105" t="s">
        <v>1</v>
      </c>
      <c r="F20" s="106">
        <v>925.1</v>
      </c>
      <c r="G20" s="104" t="s">
        <v>34</v>
      </c>
      <c r="H20" s="103">
        <v>1223.8</v>
      </c>
    </row>
    <row r="21" spans="2:8" ht="15" customHeight="1" x14ac:dyDescent="0.2">
      <c r="B21" s="96">
        <v>17</v>
      </c>
      <c r="C21" s="100" t="s">
        <v>53</v>
      </c>
      <c r="D21" s="99">
        <v>288.5</v>
      </c>
      <c r="E21" s="104" t="s">
        <v>42</v>
      </c>
      <c r="F21" s="103">
        <v>886.8</v>
      </c>
      <c r="G21" s="104" t="s">
        <v>35</v>
      </c>
      <c r="H21" s="103">
        <v>1216.4000000000001</v>
      </c>
    </row>
    <row r="22" spans="2:8" ht="15" customHeight="1" x14ac:dyDescent="0.2">
      <c r="B22" s="96">
        <v>18</v>
      </c>
      <c r="C22" s="97" t="s">
        <v>51</v>
      </c>
      <c r="D22" s="99">
        <v>272.75</v>
      </c>
      <c r="E22" s="107" t="s">
        <v>54</v>
      </c>
      <c r="F22" s="103">
        <v>839</v>
      </c>
      <c r="G22" s="107" t="s">
        <v>44</v>
      </c>
      <c r="H22" s="103">
        <v>1188.2</v>
      </c>
    </row>
    <row r="23" spans="2:8" ht="15" customHeight="1" x14ac:dyDescent="0.2">
      <c r="B23" s="96">
        <v>19</v>
      </c>
      <c r="C23" s="97" t="s">
        <v>42</v>
      </c>
      <c r="D23" s="99">
        <v>256.25</v>
      </c>
      <c r="E23" s="107" t="s">
        <v>53</v>
      </c>
      <c r="F23" s="103">
        <v>832.8</v>
      </c>
      <c r="G23" s="107" t="s">
        <v>64</v>
      </c>
      <c r="H23" s="103">
        <v>1150.5</v>
      </c>
    </row>
    <row r="24" spans="2:8" ht="15" customHeight="1" x14ac:dyDescent="0.2">
      <c r="B24" s="96">
        <v>20</v>
      </c>
      <c r="C24" s="100" t="s">
        <v>60</v>
      </c>
      <c r="D24" s="99">
        <v>211.5</v>
      </c>
      <c r="E24" s="107" t="s">
        <v>44</v>
      </c>
      <c r="F24" s="103">
        <v>822.3</v>
      </c>
      <c r="G24" s="107" t="s">
        <v>61</v>
      </c>
      <c r="H24" s="103">
        <v>1143.9000000000001</v>
      </c>
    </row>
    <row r="25" spans="2:8" ht="15" customHeight="1" x14ac:dyDescent="0.2">
      <c r="B25" s="96">
        <v>21</v>
      </c>
      <c r="C25" s="97" t="s">
        <v>64</v>
      </c>
      <c r="D25" s="99">
        <v>153.75</v>
      </c>
      <c r="E25" s="107" t="s">
        <v>45</v>
      </c>
      <c r="F25" s="103">
        <v>802.4</v>
      </c>
      <c r="G25" s="107" t="s">
        <v>65</v>
      </c>
      <c r="H25" s="103">
        <v>1136.9000000000001</v>
      </c>
    </row>
    <row r="26" spans="2:8" ht="15" customHeight="1" x14ac:dyDescent="0.2">
      <c r="B26" s="96">
        <v>22</v>
      </c>
      <c r="C26" s="100" t="s">
        <v>18</v>
      </c>
      <c r="D26" s="99">
        <v>148.5</v>
      </c>
      <c r="E26" s="107" t="s">
        <v>61</v>
      </c>
      <c r="F26" s="103">
        <v>777.8</v>
      </c>
      <c r="G26" s="107" t="s">
        <v>45</v>
      </c>
      <c r="H26" s="103">
        <v>1135.3</v>
      </c>
    </row>
    <row r="27" spans="2:8" ht="15" customHeight="1" x14ac:dyDescent="0.2">
      <c r="B27" s="96">
        <v>23</v>
      </c>
      <c r="C27" s="100" t="s">
        <v>17</v>
      </c>
      <c r="D27" s="99">
        <v>140.75</v>
      </c>
      <c r="E27" s="107" t="s">
        <v>64</v>
      </c>
      <c r="F27" s="103">
        <v>725.4</v>
      </c>
      <c r="G27" s="107" t="s">
        <v>3</v>
      </c>
      <c r="H27" s="103">
        <v>1116.9000000000001</v>
      </c>
    </row>
    <row r="28" spans="2:8" ht="15" customHeight="1" x14ac:dyDescent="0.2">
      <c r="B28" s="96">
        <v>24</v>
      </c>
      <c r="C28" s="100" t="s">
        <v>4</v>
      </c>
      <c r="D28" s="99">
        <v>137.75</v>
      </c>
      <c r="E28" s="107" t="s">
        <v>58</v>
      </c>
      <c r="F28" s="103">
        <v>724.2</v>
      </c>
      <c r="G28" s="107" t="s">
        <v>18</v>
      </c>
      <c r="H28" s="103">
        <v>975.4</v>
      </c>
    </row>
    <row r="29" spans="2:8" ht="15" customHeight="1" x14ac:dyDescent="0.2">
      <c r="B29" s="96">
        <v>25</v>
      </c>
      <c r="C29" s="90" t="s">
        <v>67</v>
      </c>
      <c r="D29" s="103">
        <v>137.5</v>
      </c>
      <c r="E29" s="107" t="s">
        <v>82</v>
      </c>
      <c r="F29" s="103">
        <v>707</v>
      </c>
      <c r="G29" s="107" t="s">
        <v>53</v>
      </c>
      <c r="H29" s="103">
        <v>938.9</v>
      </c>
    </row>
    <row r="30" spans="2:8" ht="15" customHeight="1" x14ac:dyDescent="0.2">
      <c r="B30" s="96">
        <v>26</v>
      </c>
      <c r="C30" s="100" t="s">
        <v>66</v>
      </c>
      <c r="D30" s="99">
        <v>134.25</v>
      </c>
      <c r="E30" s="107" t="s">
        <v>18</v>
      </c>
      <c r="F30" s="103">
        <v>540.9</v>
      </c>
      <c r="G30" s="105" t="s">
        <v>1</v>
      </c>
      <c r="H30" s="106">
        <v>855.4</v>
      </c>
    </row>
    <row r="31" spans="2:8" ht="15" customHeight="1" x14ac:dyDescent="0.2">
      <c r="B31" s="96">
        <v>27</v>
      </c>
      <c r="C31" s="100" t="s">
        <v>63</v>
      </c>
      <c r="D31" s="99">
        <v>122.75</v>
      </c>
      <c r="E31" s="107" t="s">
        <v>70</v>
      </c>
      <c r="F31" s="103">
        <v>513.4</v>
      </c>
      <c r="G31" s="107" t="s">
        <v>54</v>
      </c>
      <c r="H31" s="103">
        <v>847.2</v>
      </c>
    </row>
    <row r="32" spans="2:8" ht="15" customHeight="1" x14ac:dyDescent="0.2">
      <c r="B32" s="108">
        <v>28</v>
      </c>
      <c r="C32" s="90" t="s">
        <v>62</v>
      </c>
      <c r="D32" s="103">
        <v>122.5</v>
      </c>
      <c r="E32" s="107" t="s">
        <v>59</v>
      </c>
      <c r="F32" s="103">
        <v>465</v>
      </c>
      <c r="G32" s="107" t="s">
        <v>49</v>
      </c>
      <c r="H32" s="103">
        <v>674.5</v>
      </c>
    </row>
    <row r="33" spans="1:11" ht="15" customHeight="1" x14ac:dyDescent="0.2">
      <c r="B33" s="108">
        <v>29</v>
      </c>
      <c r="C33" s="90" t="s">
        <v>49</v>
      </c>
      <c r="D33" s="103">
        <v>100.75</v>
      </c>
      <c r="E33" s="107" t="s">
        <v>63</v>
      </c>
      <c r="F33" s="103">
        <v>459.4</v>
      </c>
      <c r="G33" s="107" t="s">
        <v>58</v>
      </c>
      <c r="H33" s="103">
        <v>631.70000000000005</v>
      </c>
    </row>
    <row r="34" spans="1:11" ht="15" customHeight="1" x14ac:dyDescent="0.2">
      <c r="B34" s="108">
        <v>30</v>
      </c>
      <c r="C34" s="90" t="s">
        <v>68</v>
      </c>
      <c r="D34" s="103">
        <v>82.75</v>
      </c>
      <c r="E34" s="107" t="s">
        <v>51</v>
      </c>
      <c r="F34" s="103">
        <v>416.1</v>
      </c>
      <c r="G34" s="107" t="s">
        <v>51</v>
      </c>
      <c r="H34" s="103">
        <v>507.3</v>
      </c>
    </row>
    <row r="35" spans="1:11" ht="15" customHeight="1" x14ac:dyDescent="0.2">
      <c r="B35" s="109" t="s">
        <v>13</v>
      </c>
      <c r="C35" s="110" t="s">
        <v>19</v>
      </c>
      <c r="D35" s="111">
        <v>1710.5</v>
      </c>
      <c r="E35" s="110" t="s">
        <v>19</v>
      </c>
      <c r="F35" s="111">
        <v>6372.0999999998603</v>
      </c>
      <c r="G35" s="110" t="s">
        <v>19</v>
      </c>
      <c r="H35" s="111">
        <v>8840.3999999998487</v>
      </c>
    </row>
    <row r="36" spans="1:11" ht="15" customHeight="1" x14ac:dyDescent="0.2">
      <c r="B36" s="51"/>
      <c r="C36" s="52"/>
      <c r="D36" s="52"/>
      <c r="E36" s="52"/>
    </row>
    <row r="37" spans="1:11" ht="15" customHeight="1" x14ac:dyDescent="0.2">
      <c r="A37" s="9" t="s">
        <v>48</v>
      </c>
      <c r="B37" s="189" t="s">
        <v>69</v>
      </c>
      <c r="C37" s="189"/>
      <c r="D37" s="189"/>
      <c r="E37" s="189"/>
    </row>
    <row r="38" spans="1:11" ht="15" customHeight="1" x14ac:dyDescent="0.2">
      <c r="A38" s="9" t="s">
        <v>26</v>
      </c>
      <c r="B38" s="176" t="s">
        <v>79</v>
      </c>
      <c r="C38" s="176"/>
      <c r="D38" s="176"/>
      <c r="E38" s="176"/>
      <c r="F38" s="176"/>
      <c r="G38" s="176"/>
      <c r="H38" s="176"/>
      <c r="I38" s="54"/>
      <c r="J38" s="54"/>
      <c r="K38" s="54"/>
    </row>
    <row r="39" spans="1:11" ht="15" customHeight="1" x14ac:dyDescent="0.2">
      <c r="A39" s="9" t="s">
        <v>6</v>
      </c>
      <c r="B39" s="176" t="s">
        <v>29</v>
      </c>
      <c r="C39" s="176"/>
      <c r="D39" s="176"/>
      <c r="E39" s="176"/>
      <c r="F39" s="176"/>
      <c r="G39" s="176"/>
      <c r="H39" s="176"/>
      <c r="I39" s="176"/>
      <c r="J39" s="176"/>
      <c r="K39" s="176"/>
    </row>
    <row r="40" spans="1:11" s="53" customFormat="1" ht="15" customHeight="1" x14ac:dyDescent="0.2">
      <c r="A40" s="55" t="s">
        <v>7</v>
      </c>
      <c r="B40" s="188" t="s">
        <v>77</v>
      </c>
      <c r="C40" s="188"/>
      <c r="D40" s="56"/>
      <c r="E40" s="56"/>
      <c r="F40" s="56"/>
      <c r="G40" s="18"/>
    </row>
    <row r="41" spans="1:11" s="53" customFormat="1" ht="15" customHeight="1" x14ac:dyDescent="0.2">
      <c r="A41" s="57" t="s">
        <v>8</v>
      </c>
      <c r="B41" s="167" t="s">
        <v>75</v>
      </c>
      <c r="C41" s="167"/>
      <c r="D41" s="167"/>
      <c r="E41" s="58"/>
      <c r="F41" s="58"/>
      <c r="G41" s="18"/>
    </row>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30" customHeight="1" x14ac:dyDescent="0.2"/>
    <row r="242" spans="1:6" ht="30" customHeight="1" x14ac:dyDescent="0.2">
      <c r="A242" s="9"/>
      <c r="F242" s="44"/>
    </row>
    <row r="243" spans="1:6" x14ac:dyDescent="0.2">
      <c r="A243" s="11"/>
      <c r="F243" s="43"/>
    </row>
    <row r="244" spans="1:6" ht="11.25" customHeight="1" x14ac:dyDescent="0.2">
      <c r="A244" s="10"/>
      <c r="F244" s="43"/>
    </row>
  </sheetData>
  <sortState ref="E6:F24">
    <sortCondition descending="1" ref="F6"/>
  </sortState>
  <mergeCells count="6">
    <mergeCell ref="B41:D41"/>
    <mergeCell ref="B40:C40"/>
    <mergeCell ref="B39:K39"/>
    <mergeCell ref="B37:E37"/>
    <mergeCell ref="B2:H2"/>
    <mergeCell ref="B38:H38"/>
  </mergeCells>
  <hyperlinks>
    <hyperlink ref="B41" r:id="rId1" display="http://observatorioemigracao.pt/np4/6133.html"/>
    <hyperlink ref="B41:D41" r:id="rId2" display="http://observatorioemigracao.pt/np4/7879.html"/>
    <hyperlink ref="C1" location="Indice!A1" display="[índice Ç]"/>
  </hyperlinks>
  <pageMargins left="0.7" right="0.7" top="0.75" bottom="0.75" header="0.3" footer="0.3"/>
  <pageSetup paperSize="9" orientation="portrait" horizontalDpi="4294967293" verticalDpi="3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election activeCell="C1" sqref="C1"/>
    </sheetView>
  </sheetViews>
  <sheetFormatPr defaultColWidth="12.83203125" defaultRowHeight="15" customHeight="1" x14ac:dyDescent="0.2"/>
  <cols>
    <col min="1" max="1" width="14.83203125" style="2" customWidth="1"/>
    <col min="2" max="2" width="14.83203125" style="1" customWidth="1"/>
    <col min="3" max="3" width="28.83203125" style="1" customWidth="1"/>
    <col min="4" max="7" width="14.83203125" style="2" customWidth="1"/>
    <col min="8" max="16384" width="12.83203125" style="2"/>
  </cols>
  <sheetData>
    <row r="1" spans="1:12" ht="30" customHeight="1" x14ac:dyDescent="0.2">
      <c r="A1" s="3"/>
      <c r="B1" s="4"/>
      <c r="C1" s="7" t="s">
        <v>90</v>
      </c>
      <c r="D1" s="4"/>
      <c r="E1" s="4"/>
      <c r="F1" s="4"/>
      <c r="G1" s="7"/>
      <c r="H1" s="6"/>
      <c r="I1" s="6"/>
      <c r="J1" s="6"/>
    </row>
    <row r="2" spans="1:12" ht="45" customHeight="1" thickBot="1" x14ac:dyDescent="0.25">
      <c r="B2" s="177" t="s">
        <v>85</v>
      </c>
      <c r="C2" s="201"/>
      <c r="D2" s="201"/>
      <c r="E2" s="201"/>
      <c r="F2" s="201"/>
      <c r="G2" s="201"/>
      <c r="H2" s="33"/>
      <c r="I2" s="190"/>
      <c r="J2" s="190"/>
      <c r="K2" s="190"/>
      <c r="L2" s="190"/>
    </row>
    <row r="3" spans="1:12" customFormat="1" ht="30" customHeight="1" x14ac:dyDescent="0.2">
      <c r="B3" s="197" t="s">
        <v>14</v>
      </c>
      <c r="C3" s="199" t="s">
        <v>9</v>
      </c>
      <c r="D3" s="191" t="s">
        <v>5</v>
      </c>
      <c r="E3" s="193" t="s">
        <v>86</v>
      </c>
      <c r="F3" s="194"/>
      <c r="G3" s="195" t="s">
        <v>87</v>
      </c>
    </row>
    <row r="4" spans="1:12" customFormat="1" ht="30" customHeight="1" x14ac:dyDescent="0.2">
      <c r="B4" s="198"/>
      <c r="C4" s="200"/>
      <c r="D4" s="192"/>
      <c r="E4" s="134" t="s">
        <v>0</v>
      </c>
      <c r="F4" s="147" t="s">
        <v>84</v>
      </c>
      <c r="G4" s="196"/>
    </row>
    <row r="5" spans="1:12" customFormat="1" ht="30" customHeight="1" x14ac:dyDescent="0.2">
      <c r="B5" s="139" t="s">
        <v>13</v>
      </c>
      <c r="C5" s="140" t="s">
        <v>0</v>
      </c>
      <c r="D5" s="121">
        <v>10276905</v>
      </c>
      <c r="E5" s="122">
        <f>D5/D$5*100</f>
        <v>100</v>
      </c>
      <c r="F5" s="153" t="s">
        <v>13</v>
      </c>
      <c r="G5" s="149" t="s">
        <v>13</v>
      </c>
    </row>
    <row r="6" spans="1:12" customFormat="1" ht="30" customHeight="1" x14ac:dyDescent="0.2">
      <c r="B6" s="141" t="s">
        <v>13</v>
      </c>
      <c r="C6" s="142" t="s">
        <v>83</v>
      </c>
      <c r="D6" s="144">
        <v>8723463</v>
      </c>
      <c r="E6" s="145">
        <f t="shared" ref="E6:E26" si="0">D6/D$5*100</f>
        <v>84.884145567172226</v>
      </c>
      <c r="F6" s="154" t="s">
        <v>13</v>
      </c>
      <c r="G6" s="148" t="s">
        <v>13</v>
      </c>
    </row>
    <row r="7" spans="1:12" customFormat="1" ht="30" customHeight="1" x14ac:dyDescent="0.2">
      <c r="B7" s="143" t="s">
        <v>13</v>
      </c>
      <c r="C7" s="133" t="s">
        <v>84</v>
      </c>
      <c r="D7" s="144">
        <v>1553442</v>
      </c>
      <c r="E7" s="145">
        <f t="shared" si="0"/>
        <v>15.115854432827783</v>
      </c>
      <c r="F7" s="150">
        <f>D7/D$7*100</f>
        <v>100</v>
      </c>
      <c r="G7" s="148" t="s">
        <v>13</v>
      </c>
    </row>
    <row r="8" spans="1:12" customFormat="1" ht="15" customHeight="1" x14ac:dyDescent="0.2">
      <c r="B8" s="96">
        <v>1</v>
      </c>
      <c r="C8" s="135" t="s">
        <v>16</v>
      </c>
      <c r="D8" s="112">
        <v>394580</v>
      </c>
      <c r="E8" s="113">
        <f t="shared" si="0"/>
        <v>3.8394828014854667</v>
      </c>
      <c r="F8" s="146">
        <f t="shared" ref="F8:F26" si="1">D8/D$7*100</f>
        <v>25.400368987062276</v>
      </c>
      <c r="G8" s="155">
        <f>F8</f>
        <v>25.400368987062276</v>
      </c>
      <c r="H8" s="60"/>
      <c r="I8" s="60"/>
      <c r="J8" s="60"/>
    </row>
    <row r="9" spans="1:12" customFormat="1" ht="15" customHeight="1" x14ac:dyDescent="0.2">
      <c r="B9" s="96">
        <v>2</v>
      </c>
      <c r="C9" s="136" t="s">
        <v>4</v>
      </c>
      <c r="D9" s="112">
        <v>173636</v>
      </c>
      <c r="E9" s="151">
        <f t="shared" si="0"/>
        <v>1.6895748282191962</v>
      </c>
      <c r="F9" s="146">
        <f t="shared" si="1"/>
        <v>11.177501316431512</v>
      </c>
      <c r="G9" s="155">
        <f>G8+F9</f>
        <v>36.577870303493789</v>
      </c>
    </row>
    <row r="10" spans="1:12" customFormat="1" ht="15" customHeight="1" x14ac:dyDescent="0.2">
      <c r="B10" s="96">
        <v>3</v>
      </c>
      <c r="C10" s="135" t="s">
        <v>37</v>
      </c>
      <c r="D10" s="112">
        <v>118253</v>
      </c>
      <c r="E10" s="113">
        <f t="shared" si="0"/>
        <v>1.1506674431650386</v>
      </c>
      <c r="F10" s="146">
        <f t="shared" si="1"/>
        <v>7.6123215414543965</v>
      </c>
      <c r="G10" s="155">
        <f t="shared" ref="G10:G26" si="2">G9+F10</f>
        <v>44.190191844948188</v>
      </c>
    </row>
    <row r="11" spans="1:12" customFormat="1" ht="15" customHeight="1" x14ac:dyDescent="0.2">
      <c r="B11" s="96">
        <v>4</v>
      </c>
      <c r="C11" s="137" t="s">
        <v>38</v>
      </c>
      <c r="D11" s="112">
        <v>75692</v>
      </c>
      <c r="E11" s="113">
        <f t="shared" si="0"/>
        <v>0.73652524763048788</v>
      </c>
      <c r="F11" s="146">
        <f t="shared" si="1"/>
        <v>4.8725346681755735</v>
      </c>
      <c r="G11" s="155">
        <f t="shared" si="2"/>
        <v>49.062726513123764</v>
      </c>
    </row>
    <row r="12" spans="1:12" customFormat="1" ht="15" customHeight="1" x14ac:dyDescent="0.2">
      <c r="B12" s="96">
        <v>5</v>
      </c>
      <c r="C12" s="135" t="s">
        <v>15</v>
      </c>
      <c r="D12" s="112">
        <v>63383</v>
      </c>
      <c r="E12" s="113">
        <f t="shared" si="0"/>
        <v>0.61675183335838957</v>
      </c>
      <c r="F12" s="146">
        <f t="shared" si="1"/>
        <v>4.0801652073266981</v>
      </c>
      <c r="G12" s="155">
        <f t="shared" si="2"/>
        <v>53.142891720450464</v>
      </c>
    </row>
    <row r="13" spans="1:12" customFormat="1" ht="15" customHeight="1" x14ac:dyDescent="0.2">
      <c r="B13" s="96">
        <v>6</v>
      </c>
      <c r="C13" s="137" t="s">
        <v>39</v>
      </c>
      <c r="D13" s="112">
        <v>55191</v>
      </c>
      <c r="E13" s="113">
        <f t="shared" si="0"/>
        <v>0.53703911829485629</v>
      </c>
      <c r="F13" s="146">
        <f t="shared" si="1"/>
        <v>3.5528201246007249</v>
      </c>
      <c r="G13" s="155">
        <f t="shared" si="2"/>
        <v>56.695711845051193</v>
      </c>
    </row>
    <row r="14" spans="1:12" customFormat="1" ht="15" customHeight="1" x14ac:dyDescent="0.2">
      <c r="A14" s="2"/>
      <c r="B14" s="96">
        <v>7</v>
      </c>
      <c r="C14" s="136" t="s">
        <v>33</v>
      </c>
      <c r="D14" s="112">
        <v>34720</v>
      </c>
      <c r="E14" s="113">
        <f t="shared" si="0"/>
        <v>0.33784490564036546</v>
      </c>
      <c r="F14" s="146">
        <f t="shared" si="1"/>
        <v>2.2350367763971879</v>
      </c>
      <c r="G14" s="155">
        <f t="shared" si="2"/>
        <v>58.93074862144838</v>
      </c>
    </row>
    <row r="15" spans="1:12" customFormat="1" ht="15" customHeight="1" x14ac:dyDescent="0.2">
      <c r="A15" s="2"/>
      <c r="B15" s="96">
        <v>8</v>
      </c>
      <c r="C15" s="135" t="s">
        <v>40</v>
      </c>
      <c r="D15" s="112">
        <v>32632</v>
      </c>
      <c r="E15" s="113">
        <f t="shared" si="0"/>
        <v>0.31752750463296098</v>
      </c>
      <c r="F15" s="146">
        <f t="shared" si="1"/>
        <v>2.1006255785539469</v>
      </c>
      <c r="G15" s="155">
        <f t="shared" si="2"/>
        <v>61.031374200002325</v>
      </c>
    </row>
    <row r="16" spans="1:12" customFormat="1" ht="15" customHeight="1" x14ac:dyDescent="0.2">
      <c r="A16" s="2"/>
      <c r="B16" s="96">
        <v>9</v>
      </c>
      <c r="C16" s="135" t="s">
        <v>34</v>
      </c>
      <c r="D16" s="112">
        <v>31939</v>
      </c>
      <c r="E16" s="113">
        <f t="shared" si="0"/>
        <v>0.31078422929860694</v>
      </c>
      <c r="F16" s="146">
        <f t="shared" si="1"/>
        <v>2.0560149654766642</v>
      </c>
      <c r="G16" s="155">
        <f t="shared" si="2"/>
        <v>63.087389165478989</v>
      </c>
    </row>
    <row r="17" spans="1:10" customFormat="1" ht="15" customHeight="1" x14ac:dyDescent="0.2">
      <c r="A17" s="2"/>
      <c r="B17" s="96">
        <v>10</v>
      </c>
      <c r="C17" s="135" t="s">
        <v>36</v>
      </c>
      <c r="D17" s="112">
        <v>29834</v>
      </c>
      <c r="E17" s="113">
        <f t="shared" si="0"/>
        <v>0.29030140883855593</v>
      </c>
      <c r="F17" s="146">
        <f t="shared" si="1"/>
        <v>1.92050942358968</v>
      </c>
      <c r="G17" s="155">
        <f t="shared" si="2"/>
        <v>65.007898589068674</v>
      </c>
    </row>
    <row r="18" spans="1:10" customFormat="1" ht="15" customHeight="1" x14ac:dyDescent="0.2">
      <c r="A18" s="2"/>
      <c r="B18" s="96">
        <v>11</v>
      </c>
      <c r="C18" s="135" t="s">
        <v>35</v>
      </c>
      <c r="D18" s="112">
        <v>29582</v>
      </c>
      <c r="E18" s="113">
        <f t="shared" si="0"/>
        <v>0.28784930871697267</v>
      </c>
      <c r="F18" s="146">
        <f t="shared" si="1"/>
        <v>1.9042873824706683</v>
      </c>
      <c r="G18" s="155">
        <f t="shared" si="2"/>
        <v>66.912185971539344</v>
      </c>
    </row>
    <row r="19" spans="1:10" customFormat="1" ht="15" customHeight="1" x14ac:dyDescent="0.2">
      <c r="A19" s="2"/>
      <c r="B19" s="96">
        <v>12</v>
      </c>
      <c r="C19" s="135" t="s">
        <v>41</v>
      </c>
      <c r="D19" s="112">
        <v>26446</v>
      </c>
      <c r="E19" s="151">
        <f t="shared" si="0"/>
        <v>0.25733428498171385</v>
      </c>
      <c r="F19" s="146">
        <f t="shared" si="1"/>
        <v>1.7024130929896322</v>
      </c>
      <c r="G19" s="155">
        <f t="shared" si="2"/>
        <v>68.614599064528974</v>
      </c>
    </row>
    <row r="20" spans="1:10" customFormat="1" ht="15" customHeight="1" x14ac:dyDescent="0.2">
      <c r="A20" s="2"/>
      <c r="B20" s="96">
        <v>13</v>
      </c>
      <c r="C20" s="136" t="s">
        <v>42</v>
      </c>
      <c r="D20" s="112">
        <v>26339</v>
      </c>
      <c r="E20" s="113">
        <f t="shared" si="0"/>
        <v>0.25629311548564476</v>
      </c>
      <c r="F20" s="146">
        <f t="shared" si="1"/>
        <v>1.6955251628319563</v>
      </c>
      <c r="G20" s="155">
        <f t="shared" si="2"/>
        <v>70.31012422736093</v>
      </c>
    </row>
    <row r="21" spans="1:10" customFormat="1" ht="15" customHeight="1" x14ac:dyDescent="0.2">
      <c r="A21" s="2"/>
      <c r="B21" s="96">
        <v>14</v>
      </c>
      <c r="C21" s="135" t="s">
        <v>3</v>
      </c>
      <c r="D21" s="112">
        <v>24437</v>
      </c>
      <c r="E21" s="113">
        <f t="shared" si="0"/>
        <v>0.23778559790131371</v>
      </c>
      <c r="F21" s="146">
        <f t="shared" si="1"/>
        <v>1.5730873762908431</v>
      </c>
      <c r="G21" s="155">
        <f t="shared" si="2"/>
        <v>71.883211603651773</v>
      </c>
    </row>
    <row r="22" spans="1:10" customFormat="1" ht="15" customHeight="1" x14ac:dyDescent="0.2">
      <c r="A22" s="2"/>
      <c r="B22" s="96">
        <v>15</v>
      </c>
      <c r="C22" s="135" t="s">
        <v>43</v>
      </c>
      <c r="D22" s="112">
        <v>23903</v>
      </c>
      <c r="E22" s="113">
        <f t="shared" si="0"/>
        <v>0.23258948097700621</v>
      </c>
      <c r="F22" s="146">
        <f t="shared" si="1"/>
        <v>1.5387120986815086</v>
      </c>
      <c r="G22" s="155">
        <f t="shared" si="2"/>
        <v>73.421923702333288</v>
      </c>
    </row>
    <row r="23" spans="1:10" customFormat="1" ht="15" customHeight="1" x14ac:dyDescent="0.2">
      <c r="A23" s="2"/>
      <c r="B23" s="96">
        <v>16</v>
      </c>
      <c r="C23" s="135" t="s">
        <v>17</v>
      </c>
      <c r="D23" s="112">
        <v>22795</v>
      </c>
      <c r="E23" s="113">
        <f t="shared" si="0"/>
        <v>0.22180802488687013</v>
      </c>
      <c r="F23" s="146">
        <f t="shared" si="1"/>
        <v>1.4673866163010914</v>
      </c>
      <c r="G23" s="155">
        <f t="shared" si="2"/>
        <v>74.889310318634386</v>
      </c>
    </row>
    <row r="24" spans="1:10" customFormat="1" ht="15" customHeight="1" x14ac:dyDescent="0.2">
      <c r="A24" s="2"/>
      <c r="B24" s="158">
        <v>17</v>
      </c>
      <c r="C24" s="157" t="s">
        <v>1</v>
      </c>
      <c r="D24" s="159">
        <v>20545</v>
      </c>
      <c r="E24" s="160">
        <f t="shared" si="0"/>
        <v>0.19991427380130497</v>
      </c>
      <c r="F24" s="161">
        <f t="shared" si="1"/>
        <v>1.3225469634527713</v>
      </c>
      <c r="G24" s="162">
        <f t="shared" si="2"/>
        <v>76.211857282087152</v>
      </c>
    </row>
    <row r="25" spans="1:10" customFormat="1" ht="15" customHeight="1" x14ac:dyDescent="0.2">
      <c r="A25" s="2"/>
      <c r="B25" s="96">
        <v>18</v>
      </c>
      <c r="C25" s="136" t="s">
        <v>44</v>
      </c>
      <c r="D25" s="112">
        <v>20262</v>
      </c>
      <c r="E25" s="113">
        <f t="shared" si="0"/>
        <v>0.19716052644254278</v>
      </c>
      <c r="F25" s="146">
        <f t="shared" si="1"/>
        <v>1.3043293537834049</v>
      </c>
      <c r="G25" s="155">
        <f t="shared" si="2"/>
        <v>77.516186635870554</v>
      </c>
    </row>
    <row r="26" spans="1:10" customFormat="1" ht="15" customHeight="1" x14ac:dyDescent="0.2">
      <c r="B26" s="114">
        <v>19</v>
      </c>
      <c r="C26" s="138" t="s">
        <v>45</v>
      </c>
      <c r="D26" s="115">
        <v>19666</v>
      </c>
      <c r="E26" s="116">
        <f t="shared" si="0"/>
        <v>0.19136111504387751</v>
      </c>
      <c r="F26" s="152">
        <f t="shared" si="1"/>
        <v>1.2659629390733609</v>
      </c>
      <c r="G26" s="156">
        <f t="shared" si="2"/>
        <v>78.782149574943915</v>
      </c>
    </row>
    <row r="27" spans="1:10" customFormat="1" ht="15" customHeight="1" x14ac:dyDescent="0.2"/>
    <row r="28" spans="1:10" customFormat="1" ht="15" customHeight="1" x14ac:dyDescent="0.2">
      <c r="A28" s="9" t="s">
        <v>26</v>
      </c>
      <c r="B28" s="176" t="s">
        <v>79</v>
      </c>
      <c r="C28" s="176"/>
      <c r="D28" s="176"/>
      <c r="E28" s="176"/>
      <c r="F28" s="176"/>
      <c r="G28" s="54"/>
      <c r="H28" s="54"/>
      <c r="I28" s="54"/>
      <c r="J28" s="54"/>
    </row>
    <row r="29" spans="1:10" customFormat="1" ht="15" customHeight="1" x14ac:dyDescent="0.2">
      <c r="A29" s="9" t="s">
        <v>6</v>
      </c>
      <c r="B29" s="176" t="s">
        <v>29</v>
      </c>
      <c r="C29" s="176"/>
      <c r="D29" s="176"/>
      <c r="E29" s="176"/>
      <c r="F29" s="176"/>
      <c r="G29" s="176"/>
      <c r="H29" s="176"/>
      <c r="I29" s="176"/>
      <c r="J29" s="176"/>
    </row>
    <row r="30" spans="1:10" s="53" customFormat="1" ht="15" customHeight="1" x14ac:dyDescent="0.2">
      <c r="A30" s="55" t="s">
        <v>7</v>
      </c>
      <c r="B30" s="188" t="s">
        <v>77</v>
      </c>
      <c r="C30" s="188"/>
      <c r="D30" s="56"/>
      <c r="E30" s="56"/>
      <c r="F30" s="56"/>
      <c r="G30" s="18"/>
    </row>
    <row r="31" spans="1:10" s="53" customFormat="1" ht="15" customHeight="1" x14ac:dyDescent="0.2">
      <c r="A31" s="57" t="s">
        <v>8</v>
      </c>
      <c r="B31" s="167" t="s">
        <v>75</v>
      </c>
      <c r="C31" s="167"/>
      <c r="D31" s="167"/>
      <c r="E31" s="58"/>
      <c r="F31" s="58"/>
      <c r="G31" s="18"/>
    </row>
    <row r="32" spans="1:10" customFormat="1" ht="15" customHeight="1" x14ac:dyDescent="0.2"/>
    <row r="33" spans="1:7" customFormat="1" ht="15" customHeight="1" x14ac:dyDescent="0.2"/>
    <row r="34" spans="1:7" customFormat="1" ht="15" customHeight="1" x14ac:dyDescent="0.2"/>
    <row r="35" spans="1:7" customFormat="1" ht="15" customHeight="1" x14ac:dyDescent="0.2"/>
    <row r="36" spans="1:7" customFormat="1" ht="15" customHeight="1" x14ac:dyDescent="0.2"/>
    <row r="37" spans="1:7" customFormat="1" ht="15" customHeight="1" x14ac:dyDescent="0.2"/>
    <row r="38" spans="1:7" customFormat="1" ht="15" customHeight="1" x14ac:dyDescent="0.2"/>
    <row r="39" spans="1:7" customFormat="1" ht="15" customHeight="1" x14ac:dyDescent="0.2"/>
    <row r="40" spans="1:7" customFormat="1" ht="15" customHeight="1" x14ac:dyDescent="0.2"/>
    <row r="41" spans="1:7" customFormat="1" ht="15" customHeight="1" x14ac:dyDescent="0.2"/>
    <row r="42" spans="1:7" customFormat="1" ht="30" customHeight="1" x14ac:dyDescent="0.2">
      <c r="A42" s="2"/>
      <c r="G42" s="32"/>
    </row>
    <row r="43" spans="1:7" customFormat="1" ht="15" customHeight="1" x14ac:dyDescent="0.2">
      <c r="A43" s="2"/>
      <c r="G43" s="37"/>
    </row>
    <row r="44" spans="1:7" customFormat="1" ht="15" customHeight="1" x14ac:dyDescent="0.2">
      <c r="A44" s="2"/>
    </row>
    <row r="45" spans="1:7" customFormat="1" ht="15" customHeight="1" x14ac:dyDescent="0.2">
      <c r="A45" s="2"/>
    </row>
    <row r="46" spans="1:7" customFormat="1" ht="15" customHeight="1" x14ac:dyDescent="0.2">
      <c r="A46" s="2"/>
    </row>
    <row r="47" spans="1:7" customFormat="1" ht="15" customHeight="1" x14ac:dyDescent="0.2">
      <c r="A47" s="2"/>
    </row>
    <row r="48" spans="1:7"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spans="2:6" customFormat="1" ht="15" customHeight="1" x14ac:dyDescent="0.2"/>
    <row r="82" spans="2:6" customFormat="1" ht="15" customHeight="1" x14ac:dyDescent="0.2"/>
    <row r="83" spans="2:6" customFormat="1" ht="15" customHeight="1" x14ac:dyDescent="0.2"/>
    <row r="84" spans="2:6" customFormat="1" ht="15" customHeight="1" x14ac:dyDescent="0.2">
      <c r="B84" s="1"/>
      <c r="C84" s="1"/>
      <c r="D84" s="2"/>
      <c r="E84" s="2"/>
      <c r="F84" s="2"/>
    </row>
    <row r="85" spans="2:6" customFormat="1" ht="15" customHeight="1" x14ac:dyDescent="0.2">
      <c r="B85" s="1"/>
      <c r="C85" s="1"/>
      <c r="D85" s="2"/>
      <c r="E85" s="2"/>
      <c r="F85" s="2"/>
    </row>
    <row r="86" spans="2:6" customFormat="1" ht="15" customHeight="1" x14ac:dyDescent="0.2">
      <c r="B86" s="1"/>
      <c r="C86" s="1"/>
      <c r="D86" s="2"/>
      <c r="E86" s="2"/>
      <c r="F86" s="2"/>
    </row>
    <row r="87" spans="2:6" customFormat="1" ht="15" customHeight="1" x14ac:dyDescent="0.2">
      <c r="B87" s="1"/>
      <c r="C87" s="1"/>
      <c r="D87" s="2"/>
      <c r="E87" s="2"/>
      <c r="F87" s="2"/>
    </row>
    <row r="88" spans="2:6" customFormat="1" ht="15" customHeight="1" x14ac:dyDescent="0.2">
      <c r="B88" s="1"/>
      <c r="C88" s="1"/>
      <c r="D88" s="2"/>
      <c r="E88" s="2"/>
      <c r="F88" s="2"/>
    </row>
    <row r="89" spans="2:6" customFormat="1" ht="15" customHeight="1" x14ac:dyDescent="0.2">
      <c r="B89" s="1"/>
      <c r="C89" s="1"/>
      <c r="D89" s="2"/>
      <c r="E89" s="2"/>
      <c r="F89" s="2"/>
    </row>
    <row r="90" spans="2:6" customFormat="1" ht="15" customHeight="1" x14ac:dyDescent="0.2">
      <c r="B90" s="1"/>
      <c r="C90" s="1"/>
      <c r="D90" s="2"/>
      <c r="E90" s="2"/>
      <c r="F90" s="2"/>
    </row>
    <row r="91" spans="2:6" customFormat="1" ht="15" customHeight="1" x14ac:dyDescent="0.2">
      <c r="B91" s="1"/>
      <c r="C91" s="1"/>
      <c r="D91" s="2"/>
      <c r="E91" s="2"/>
      <c r="F91" s="2"/>
    </row>
    <row r="92" spans="2:6" customFormat="1" ht="15" customHeight="1" x14ac:dyDescent="0.2">
      <c r="B92" s="1"/>
      <c r="C92" s="1"/>
      <c r="D92" s="2"/>
      <c r="E92" s="2"/>
      <c r="F92" s="2"/>
    </row>
    <row r="93" spans="2:6" customFormat="1" ht="15" customHeight="1" x14ac:dyDescent="0.2">
      <c r="B93" s="1"/>
      <c r="C93" s="1"/>
      <c r="D93" s="2"/>
      <c r="E93" s="2"/>
      <c r="F93" s="2"/>
    </row>
    <row r="94" spans="2:6" customFormat="1" ht="15" customHeight="1" x14ac:dyDescent="0.2">
      <c r="B94" s="1"/>
      <c r="C94" s="1"/>
      <c r="D94" s="2"/>
      <c r="E94" s="2"/>
      <c r="F94" s="2"/>
    </row>
    <row r="95" spans="2:6" customFormat="1" ht="15" customHeight="1" x14ac:dyDescent="0.2">
      <c r="B95" s="1"/>
      <c r="C95" s="1"/>
      <c r="D95" s="2"/>
      <c r="E95" s="2"/>
      <c r="F95" s="2"/>
    </row>
    <row r="96" spans="2:6" customFormat="1" ht="15" customHeight="1" x14ac:dyDescent="0.2">
      <c r="B96" s="1"/>
      <c r="C96" s="1"/>
      <c r="D96" s="2"/>
      <c r="E96" s="2"/>
      <c r="F96" s="2"/>
    </row>
    <row r="97" spans="2:6" customFormat="1" ht="15" customHeight="1" x14ac:dyDescent="0.2">
      <c r="B97" s="1"/>
      <c r="C97" s="1"/>
      <c r="D97" s="2"/>
      <c r="E97" s="2"/>
      <c r="F97" s="2"/>
    </row>
  </sheetData>
  <mergeCells count="11">
    <mergeCell ref="B31:D31"/>
    <mergeCell ref="I2:L2"/>
    <mergeCell ref="B29:J29"/>
    <mergeCell ref="B28:F28"/>
    <mergeCell ref="B30:C30"/>
    <mergeCell ref="D3:D4"/>
    <mergeCell ref="E3:F3"/>
    <mergeCell ref="G3:G4"/>
    <mergeCell ref="B3:B4"/>
    <mergeCell ref="C3:C4"/>
    <mergeCell ref="B2:G2"/>
  </mergeCells>
  <hyperlinks>
    <hyperlink ref="B31" r:id="rId1" display="http://observatorioemigracao.pt/np4/6133.html"/>
    <hyperlink ref="B31:D31" r:id="rId2" display="http://observatorioemigracao.pt/np4/7879.html"/>
    <hyperlink ref="C1" location="Indice!A1" display="[índice Ç]"/>
  </hyperlinks>
  <pageMargins left="0.7" right="0.7" top="0.75" bottom="0.75" header="0.3" footer="0.3"/>
  <pageSetup paperSize="9" orientation="portrait" horizontalDpi="4294967293"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90</v>
      </c>
      <c r="D1" s="6"/>
      <c r="E1" s="6"/>
      <c r="G1" s="7"/>
    </row>
    <row r="2" spans="1:7" ht="30" customHeight="1" x14ac:dyDescent="0.2">
      <c r="B2" s="202" t="s">
        <v>46</v>
      </c>
      <c r="C2" s="203"/>
      <c r="D2" s="203"/>
      <c r="E2" s="203"/>
      <c r="F2" s="203"/>
      <c r="G2" s="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row r="19" spans="1:11" customFormat="1" ht="15" customHeight="1" x14ac:dyDescent="0.2"/>
    <row r="20" spans="1:11" customFormat="1" ht="15" customHeight="1" x14ac:dyDescent="0.2"/>
    <row r="21" spans="1:11" customFormat="1" ht="15" customHeight="1" x14ac:dyDescent="0.2">
      <c r="A21" s="2"/>
      <c r="B21" s="1"/>
      <c r="C21" s="1"/>
      <c r="D21" s="2"/>
      <c r="E21" s="2"/>
      <c r="F21" s="2"/>
      <c r="G21" s="2"/>
    </row>
    <row r="22" spans="1:11" customFormat="1" ht="15" customHeight="1" x14ac:dyDescent="0.2">
      <c r="A22" s="2"/>
      <c r="B22" s="1"/>
      <c r="C22" s="1"/>
      <c r="D22" s="2"/>
      <c r="E22" s="2"/>
      <c r="F22" s="2"/>
      <c r="G22" s="2"/>
    </row>
    <row r="23" spans="1:11" customFormat="1" ht="15" customHeight="1" x14ac:dyDescent="0.2">
      <c r="A23" s="9" t="s">
        <v>26</v>
      </c>
      <c r="B23" s="176" t="s">
        <v>80</v>
      </c>
      <c r="C23" s="176"/>
      <c r="D23" s="176"/>
      <c r="E23" s="176"/>
      <c r="F23" s="176"/>
      <c r="G23" s="176"/>
      <c r="H23" s="54"/>
      <c r="I23" s="54"/>
      <c r="J23" s="54"/>
      <c r="K23" s="54"/>
    </row>
    <row r="24" spans="1:11" customFormat="1" ht="15" customHeight="1" x14ac:dyDescent="0.2">
      <c r="A24" s="9" t="s">
        <v>6</v>
      </c>
      <c r="B24" s="176" t="s">
        <v>71</v>
      </c>
      <c r="C24" s="176"/>
      <c r="D24" s="176"/>
      <c r="E24" s="176"/>
      <c r="F24" s="176"/>
      <c r="G24" s="176"/>
      <c r="H24" s="176"/>
      <c r="I24" s="176"/>
      <c r="J24" s="176"/>
    </row>
    <row r="25" spans="1:11" s="53" customFormat="1" ht="15" customHeight="1" x14ac:dyDescent="0.2">
      <c r="A25" s="55" t="s">
        <v>7</v>
      </c>
      <c r="B25" s="188" t="s">
        <v>77</v>
      </c>
      <c r="C25" s="188"/>
      <c r="D25" s="56"/>
      <c r="E25" s="56"/>
      <c r="F25" s="56"/>
      <c r="G25" s="18"/>
    </row>
    <row r="26" spans="1:11" s="53" customFormat="1" ht="15" customHeight="1" x14ac:dyDescent="0.2">
      <c r="A26" s="57" t="s">
        <v>8</v>
      </c>
      <c r="B26" s="167" t="s">
        <v>75</v>
      </c>
      <c r="C26" s="167"/>
      <c r="D26" s="167"/>
      <c r="E26" s="58"/>
      <c r="F26" s="58"/>
      <c r="G26" s="18"/>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6:D26"/>
    <mergeCell ref="B2:F2"/>
    <mergeCell ref="B24:J24"/>
    <mergeCell ref="B23:G23"/>
    <mergeCell ref="B25:C25"/>
  </mergeCells>
  <hyperlinks>
    <hyperlink ref="B26" r:id="rId1" display="http://observatorioemigracao.pt/np4/6133.html"/>
    <hyperlink ref="B26:D26" r:id="rId2" display="http://observatorioemigracao.pt/np4/7879.html"/>
    <hyperlink ref="C1" location="Indice!A1" display="[índice Ç]"/>
  </hyperlinks>
  <pageMargins left="0.7" right="0.7" top="0.75" bottom="0.75" header="0.3" footer="0.3"/>
  <pageSetup paperSize="9" orientation="portrait" horizontalDpi="4294967293" verticalDpi="30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90</v>
      </c>
      <c r="D1" s="6"/>
      <c r="E1" s="6"/>
      <c r="F1" s="6"/>
      <c r="G1" s="7"/>
    </row>
    <row r="2" spans="1:7" ht="30" customHeight="1" x14ac:dyDescent="0.2">
      <c r="B2" s="202" t="s">
        <v>47</v>
      </c>
      <c r="C2" s="203"/>
      <c r="D2" s="203"/>
      <c r="E2" s="203"/>
      <c r="F2" s="203"/>
      <c r="G2" s="205"/>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row r="19" spans="1:11" customFormat="1" ht="15" customHeight="1" x14ac:dyDescent="0.2"/>
    <row r="20" spans="1:11" customFormat="1" ht="15" customHeight="1" x14ac:dyDescent="0.2"/>
    <row r="21" spans="1:11" customFormat="1" ht="15" customHeight="1" x14ac:dyDescent="0.2">
      <c r="A21" s="9"/>
      <c r="B21" s="206"/>
      <c r="C21" s="176"/>
      <c r="D21" s="176"/>
      <c r="E21" s="176"/>
      <c r="F21" s="176"/>
      <c r="G21" s="207"/>
    </row>
    <row r="22" spans="1:11" customFormat="1" ht="15" customHeight="1" x14ac:dyDescent="0.2">
      <c r="A22" s="11"/>
      <c r="B22" s="204"/>
      <c r="C22" s="205"/>
      <c r="D22" s="205"/>
      <c r="E22" s="205"/>
      <c r="F22" s="205"/>
      <c r="G22" s="205"/>
    </row>
    <row r="23" spans="1:11" customFormat="1" ht="15" customHeight="1" x14ac:dyDescent="0.2">
      <c r="A23" s="9" t="s">
        <v>26</v>
      </c>
      <c r="B23" s="176" t="s">
        <v>80</v>
      </c>
      <c r="C23" s="176"/>
      <c r="D23" s="176"/>
      <c r="E23" s="176"/>
      <c r="F23" s="176"/>
      <c r="G23" s="176"/>
      <c r="H23" s="54"/>
      <c r="I23" s="54"/>
      <c r="J23" s="54"/>
      <c r="K23" s="54"/>
    </row>
    <row r="24" spans="1:11" customFormat="1" ht="15" customHeight="1" x14ac:dyDescent="0.2">
      <c r="A24" s="9" t="s">
        <v>6</v>
      </c>
      <c r="B24" s="176" t="s">
        <v>71</v>
      </c>
      <c r="C24" s="176"/>
      <c r="D24" s="176"/>
      <c r="E24" s="176"/>
      <c r="F24" s="176"/>
      <c r="G24" s="176"/>
      <c r="H24" s="176"/>
      <c r="I24" s="176"/>
      <c r="J24" s="176"/>
    </row>
    <row r="25" spans="1:11" s="53" customFormat="1" ht="15" customHeight="1" x14ac:dyDescent="0.2">
      <c r="A25" s="55" t="s">
        <v>7</v>
      </c>
      <c r="B25" s="188" t="s">
        <v>77</v>
      </c>
      <c r="C25" s="188"/>
      <c r="D25" s="56"/>
      <c r="E25" s="56"/>
      <c r="F25" s="56"/>
      <c r="G25" s="18"/>
    </row>
    <row r="26" spans="1:11" s="53" customFormat="1" ht="15" customHeight="1" x14ac:dyDescent="0.2">
      <c r="A26" s="57" t="s">
        <v>8</v>
      </c>
      <c r="B26" s="167" t="s">
        <v>75</v>
      </c>
      <c r="C26" s="167"/>
      <c r="D26" s="167"/>
      <c r="E26" s="58"/>
      <c r="F26" s="58"/>
      <c r="G26" s="18"/>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7">
    <mergeCell ref="B24:J24"/>
    <mergeCell ref="B26:D26"/>
    <mergeCell ref="B22:G22"/>
    <mergeCell ref="B2:G2"/>
    <mergeCell ref="B21:G21"/>
    <mergeCell ref="B23:G23"/>
    <mergeCell ref="B25:C25"/>
  </mergeCells>
  <hyperlinks>
    <hyperlink ref="B26" r:id="rId1" display="http://observatorioemigracao.pt/np4/6133.html"/>
    <hyperlink ref="B26:D26" r:id="rId2" display="http://observatorioemigracao.pt/np4/7879.html"/>
    <hyperlink ref="C1" location="Indice!A1" display="[índice Ç]"/>
  </hyperlinks>
  <pageMargins left="0.7" right="0.7" top="0.75" bottom="0.75" header="0.3" footer="0.3"/>
  <pageSetup paperSize="9" orientation="portrait" horizontalDpi="4294967293"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Normal="10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90</v>
      </c>
      <c r="D1" s="6"/>
      <c r="E1" s="6"/>
      <c r="F1" s="6"/>
      <c r="G1" s="7"/>
    </row>
    <row r="2" spans="1:7" ht="45" customHeight="1" x14ac:dyDescent="0.2">
      <c r="B2" s="202" t="s">
        <v>72</v>
      </c>
      <c r="C2" s="202"/>
      <c r="D2" s="202"/>
      <c r="E2" s="202"/>
      <c r="F2" s="202"/>
      <c r="G2" s="202"/>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7" customFormat="1" ht="15" customHeight="1" x14ac:dyDescent="0.2"/>
    <row r="18" spans="1:7" customFormat="1" ht="15" customHeight="1" x14ac:dyDescent="0.2"/>
    <row r="19" spans="1:7" customFormat="1" ht="15" customHeight="1" x14ac:dyDescent="0.2"/>
    <row r="20" spans="1:7" customFormat="1" ht="15" customHeight="1" x14ac:dyDescent="0.2"/>
    <row r="21" spans="1:7" customFormat="1" ht="15" customHeight="1" x14ac:dyDescent="0.2"/>
    <row r="22" spans="1:7" customFormat="1" ht="15" customHeight="1" x14ac:dyDescent="0.2"/>
    <row r="23" spans="1:7" customFormat="1" ht="15" customHeight="1" x14ac:dyDescent="0.2"/>
    <row r="24" spans="1:7" customFormat="1" ht="15" customHeight="1" x14ac:dyDescent="0.2"/>
    <row r="25" spans="1:7" customFormat="1" ht="15" customHeight="1" x14ac:dyDescent="0.2"/>
    <row r="26" spans="1:7" customFormat="1" ht="15" customHeight="1" x14ac:dyDescent="0.2"/>
    <row r="27" spans="1:7" customFormat="1" ht="15" customHeight="1" x14ac:dyDescent="0.2"/>
    <row r="28" spans="1:7" customFormat="1" ht="15" customHeight="1" x14ac:dyDescent="0.2"/>
    <row r="29" spans="1:7" customFormat="1" ht="15" customHeight="1" x14ac:dyDescent="0.2"/>
    <row r="30" spans="1:7" customFormat="1" ht="15" customHeight="1" x14ac:dyDescent="0.2"/>
    <row r="31" spans="1:7" customFormat="1" ht="15" customHeight="1" x14ac:dyDescent="0.2"/>
    <row r="32" spans="1:7" customFormat="1" ht="15" customHeight="1" x14ac:dyDescent="0.2">
      <c r="A32" s="9"/>
      <c r="B32" s="206"/>
      <c r="C32" s="176"/>
      <c r="D32" s="176"/>
      <c r="E32" s="176"/>
      <c r="F32" s="176"/>
      <c r="G32" s="207"/>
    </row>
    <row r="33" spans="1:10" customFormat="1" ht="15" customHeight="1" x14ac:dyDescent="0.2">
      <c r="A33" s="9" t="s">
        <v>6</v>
      </c>
      <c r="B33" s="176" t="s">
        <v>71</v>
      </c>
      <c r="C33" s="176"/>
      <c r="D33" s="176"/>
      <c r="E33" s="176"/>
      <c r="F33" s="176"/>
      <c r="G33" s="176"/>
      <c r="H33" s="176"/>
      <c r="I33" s="176"/>
      <c r="J33" s="176"/>
    </row>
    <row r="34" spans="1:10" s="53" customFormat="1" ht="15" customHeight="1" x14ac:dyDescent="0.2">
      <c r="A34" s="55" t="s">
        <v>7</v>
      </c>
      <c r="B34" s="188" t="s">
        <v>77</v>
      </c>
      <c r="C34" s="188"/>
      <c r="D34" s="56"/>
      <c r="E34" s="56"/>
      <c r="F34" s="56"/>
      <c r="G34" s="18"/>
    </row>
    <row r="35" spans="1:10" s="53" customFormat="1" ht="15" customHeight="1" x14ac:dyDescent="0.2">
      <c r="A35" s="57" t="s">
        <v>8</v>
      </c>
      <c r="B35" s="167" t="s">
        <v>75</v>
      </c>
      <c r="C35" s="167"/>
      <c r="D35" s="167"/>
      <c r="E35" s="58"/>
      <c r="F35" s="58"/>
      <c r="G35" s="18"/>
    </row>
    <row r="36" spans="1:10" customFormat="1" ht="15" customHeight="1" x14ac:dyDescent="0.2"/>
    <row r="37" spans="1:10" customFormat="1" ht="15" customHeight="1" x14ac:dyDescent="0.2"/>
    <row r="38" spans="1:10" customFormat="1" ht="15" customHeight="1" x14ac:dyDescent="0.2"/>
    <row r="39" spans="1:10" customFormat="1" ht="15" customHeight="1" x14ac:dyDescent="0.2"/>
    <row r="40" spans="1:10" customFormat="1" ht="15" customHeight="1" x14ac:dyDescent="0.2"/>
    <row r="41" spans="1:10" customFormat="1" ht="15" customHeight="1" x14ac:dyDescent="0.2"/>
    <row r="42" spans="1:10" customFormat="1" ht="15" customHeight="1" x14ac:dyDescent="0.2"/>
    <row r="43" spans="1:10" customFormat="1" ht="15" customHeight="1" x14ac:dyDescent="0.2"/>
    <row r="44" spans="1:10" customFormat="1" ht="15" customHeight="1" x14ac:dyDescent="0.2"/>
    <row r="45" spans="1:10" customFormat="1" ht="15" customHeight="1" x14ac:dyDescent="0.2"/>
    <row r="46" spans="1:10" customFormat="1" ht="15" customHeight="1" x14ac:dyDescent="0.2"/>
    <row r="47" spans="1:10" customFormat="1" ht="15" customHeight="1" x14ac:dyDescent="0.2"/>
    <row r="48" spans="1:10" customFormat="1" ht="15" customHeight="1" x14ac:dyDescent="0.2"/>
    <row r="49" spans="2:3" customFormat="1" ht="15" customHeight="1" x14ac:dyDescent="0.2"/>
    <row r="50" spans="2:3" customFormat="1" ht="15" customHeight="1" x14ac:dyDescent="0.2"/>
    <row r="51" spans="2:3" customFormat="1" ht="15" customHeight="1" x14ac:dyDescent="0.2"/>
    <row r="52" spans="2:3" customFormat="1" ht="15" customHeight="1" x14ac:dyDescent="0.2"/>
    <row r="53" spans="2:3" customFormat="1" ht="15" customHeight="1" x14ac:dyDescent="0.2"/>
    <row r="54" spans="2:3" customFormat="1" ht="15" customHeight="1" x14ac:dyDescent="0.2"/>
    <row r="55" spans="2:3" customFormat="1" ht="15" customHeight="1" x14ac:dyDescent="0.2"/>
    <row r="56" spans="2:3" customFormat="1" ht="15" customHeight="1" x14ac:dyDescent="0.2"/>
    <row r="57" spans="2:3" customFormat="1" ht="15" customHeight="1" x14ac:dyDescent="0.2"/>
    <row r="58" spans="2:3" customFormat="1" ht="15" customHeight="1" x14ac:dyDescent="0.2"/>
    <row r="59" spans="2:3" customFormat="1" ht="15" customHeight="1" x14ac:dyDescent="0.2">
      <c r="B59" s="1"/>
      <c r="C59" s="1"/>
    </row>
    <row r="60" spans="2:3" customFormat="1" ht="15" customHeight="1" x14ac:dyDescent="0.2">
      <c r="B60" s="1"/>
      <c r="C60" s="1"/>
    </row>
    <row r="61" spans="2:3" customFormat="1" ht="15" customHeight="1" x14ac:dyDescent="0.2">
      <c r="B61" s="1"/>
      <c r="C61" s="1"/>
    </row>
    <row r="62" spans="2:3" customFormat="1" ht="15" customHeight="1" x14ac:dyDescent="0.2">
      <c r="B62" s="1"/>
      <c r="C62" s="1"/>
    </row>
    <row r="63" spans="2:3" customFormat="1" ht="15" customHeight="1" x14ac:dyDescent="0.2">
      <c r="B63" s="1"/>
      <c r="C63" s="1"/>
    </row>
  </sheetData>
  <sortState ref="B49:C75">
    <sortCondition descending="1" ref="C49:C75"/>
  </sortState>
  <mergeCells count="5">
    <mergeCell ref="B35:D35"/>
    <mergeCell ref="B32:G32"/>
    <mergeCell ref="B2:G2"/>
    <mergeCell ref="B33:J33"/>
    <mergeCell ref="B34:C34"/>
  </mergeCells>
  <hyperlinks>
    <hyperlink ref="B35" r:id="rId1" display="http://observatorioemigracao.pt/np4/6133.html"/>
    <hyperlink ref="B35:D35" r:id="rId2" display="http://observatorioemigracao.pt/np4/7879.html"/>
    <hyperlink ref="C1" location="Indice!A1" display="[índice Ç]"/>
  </hyperlinks>
  <pageMargins left="0.7" right="0.7" top="0.75" bottom="0.75" header="0.3" footer="0.3"/>
  <pageSetup paperSize="9" orientation="portrait" horizontalDpi="4294967293" verticalDpi="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showGridLines="0" workbookViewId="0">
      <selection activeCell="C1" sqref="C1"/>
    </sheetView>
  </sheetViews>
  <sheetFormatPr defaultColWidth="12.83203125" defaultRowHeight="15" customHeight="1" x14ac:dyDescent="0.2"/>
  <cols>
    <col min="1" max="1" width="14.83203125" style="2" customWidth="1"/>
    <col min="2" max="2" width="14.83203125" style="1" customWidth="1"/>
    <col min="3" max="7" width="14.83203125" style="2" customWidth="1"/>
    <col min="8" max="8" width="12.83203125" style="2" customWidth="1"/>
    <col min="9" max="16384" width="12.83203125" style="2"/>
  </cols>
  <sheetData>
    <row r="1" spans="1:8" ht="30" customHeight="1" x14ac:dyDescent="0.2">
      <c r="A1" s="3"/>
      <c r="B1" s="4"/>
      <c r="C1" s="7" t="s">
        <v>90</v>
      </c>
      <c r="D1" s="6"/>
      <c r="E1"/>
    </row>
    <row r="2" spans="1:8" customFormat="1" ht="30" customHeight="1" x14ac:dyDescent="0.2">
      <c r="B2" s="208" t="s">
        <v>11</v>
      </c>
      <c r="C2" s="209"/>
      <c r="D2" s="209"/>
      <c r="E2" s="209"/>
      <c r="F2" s="209"/>
      <c r="G2" s="209"/>
    </row>
    <row r="3" spans="1:8" customFormat="1" ht="15" customHeight="1" x14ac:dyDescent="0.2"/>
    <row r="4" spans="1:8" customFormat="1" ht="80.099999999999994" customHeight="1" x14ac:dyDescent="0.2">
      <c r="B4" s="206" t="s">
        <v>89</v>
      </c>
      <c r="C4" s="206"/>
      <c r="D4" s="206"/>
      <c r="E4" s="206"/>
      <c r="F4" s="206"/>
      <c r="G4" s="206"/>
    </row>
    <row r="5" spans="1:8" customFormat="1" ht="80.099999999999994" customHeight="1" x14ac:dyDescent="0.2">
      <c r="B5" s="206" t="s">
        <v>88</v>
      </c>
      <c r="C5" s="206"/>
      <c r="D5" s="206"/>
      <c r="E5" s="206"/>
      <c r="F5" s="206"/>
      <c r="G5" s="206"/>
    </row>
    <row r="6" spans="1:8" customFormat="1" ht="15" customHeight="1" x14ac:dyDescent="0.2">
      <c r="B6" s="176" t="s">
        <v>10</v>
      </c>
      <c r="C6" s="176"/>
      <c r="D6" s="176"/>
      <c r="E6" s="176"/>
      <c r="F6" s="176"/>
      <c r="G6" s="176"/>
    </row>
    <row r="7" spans="1:8" customFormat="1" ht="15" customHeight="1" x14ac:dyDescent="0.2">
      <c r="B7" s="176" t="s">
        <v>73</v>
      </c>
      <c r="C7" s="176"/>
      <c r="D7" s="176"/>
      <c r="E7" s="176"/>
      <c r="F7" s="176"/>
      <c r="G7" s="176"/>
    </row>
    <row r="8" spans="1:8" customFormat="1" ht="15" customHeight="1" x14ac:dyDescent="0.2">
      <c r="B8" s="176" t="s">
        <v>74</v>
      </c>
      <c r="C8" s="176"/>
      <c r="D8" s="176"/>
      <c r="E8" s="176"/>
      <c r="F8" s="176"/>
      <c r="G8" s="176"/>
      <c r="H8" s="34"/>
    </row>
    <row r="9" spans="1:8" customFormat="1" ht="30" customHeight="1" x14ac:dyDescent="0.2">
      <c r="B9" s="21"/>
    </row>
    <row r="10" spans="1:8" s="53" customFormat="1" ht="15" customHeight="1" x14ac:dyDescent="0.2">
      <c r="A10" s="55" t="s">
        <v>7</v>
      </c>
      <c r="B10" s="188" t="s">
        <v>77</v>
      </c>
      <c r="C10" s="188"/>
      <c r="D10" s="56"/>
      <c r="E10" s="56"/>
      <c r="F10" s="56"/>
      <c r="G10" s="18"/>
    </row>
    <row r="11" spans="1:8" s="53" customFormat="1" ht="15" customHeight="1" x14ac:dyDescent="0.2">
      <c r="A11" s="57" t="s">
        <v>8</v>
      </c>
      <c r="B11" s="167" t="s">
        <v>75</v>
      </c>
      <c r="C11" s="167"/>
      <c r="D11" s="167"/>
      <c r="E11" s="58"/>
      <c r="F11" s="58"/>
      <c r="G11" s="18"/>
    </row>
    <row r="12" spans="1:8" customFormat="1" ht="15" customHeight="1" x14ac:dyDescent="0.2"/>
    <row r="13" spans="1:8" customFormat="1" ht="45" customHeight="1" x14ac:dyDescent="0.2"/>
    <row r="14" spans="1:8" customFormat="1" ht="15" customHeight="1" x14ac:dyDescent="0.2"/>
    <row r="15" spans="1:8" customFormat="1" ht="15" customHeight="1" x14ac:dyDescent="0.2"/>
    <row r="16" spans="1:8"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row r="99" spans="1:1" customFormat="1" ht="15" customHeight="1" x14ac:dyDescent="0.2"/>
    <row r="100" spans="1:1" customFormat="1" ht="15" customHeight="1" x14ac:dyDescent="0.2">
      <c r="A100" s="2"/>
    </row>
    <row r="101" spans="1:1" customFormat="1" ht="15" customHeight="1" x14ac:dyDescent="0.2">
      <c r="A101" s="2"/>
    </row>
    <row r="102" spans="1:1" customFormat="1" ht="15" customHeight="1" x14ac:dyDescent="0.2">
      <c r="A102" s="2"/>
    </row>
    <row r="103" spans="1:1" customFormat="1" ht="15" customHeight="1" x14ac:dyDescent="0.2">
      <c r="A103" s="2"/>
    </row>
    <row r="104" spans="1:1" customFormat="1" ht="15" customHeight="1" x14ac:dyDescent="0.2">
      <c r="A104" s="2"/>
    </row>
    <row r="105" spans="1:1" customFormat="1" ht="15" customHeight="1" x14ac:dyDescent="0.2">
      <c r="A105" s="2"/>
    </row>
    <row r="106" spans="1:1" customFormat="1" ht="15" customHeight="1" x14ac:dyDescent="0.2">
      <c r="A106" s="2"/>
    </row>
    <row r="107" spans="1:1" customFormat="1" ht="15" customHeight="1" x14ac:dyDescent="0.2">
      <c r="A107" s="2"/>
    </row>
    <row r="108" spans="1:1" customFormat="1" ht="15" customHeight="1" x14ac:dyDescent="0.2">
      <c r="A108" s="2"/>
    </row>
    <row r="109" spans="1:1" customFormat="1" ht="15" customHeight="1" x14ac:dyDescent="0.2">
      <c r="A109" s="2"/>
    </row>
    <row r="110" spans="1:1" customFormat="1" ht="15" customHeight="1" x14ac:dyDescent="0.2">
      <c r="A110" s="2"/>
    </row>
    <row r="111" spans="1:1" customFormat="1" ht="15" customHeight="1" x14ac:dyDescent="0.2">
      <c r="A111" s="2"/>
    </row>
    <row r="112" spans="1:1" customFormat="1" ht="15" customHeight="1" x14ac:dyDescent="0.2">
      <c r="A112" s="2"/>
    </row>
    <row r="113" spans="1:1" customFormat="1" ht="15" customHeight="1" x14ac:dyDescent="0.2">
      <c r="A113" s="2"/>
    </row>
    <row r="114" spans="1:1" customFormat="1" ht="15" customHeight="1" x14ac:dyDescent="0.2">
      <c r="A114" s="2"/>
    </row>
    <row r="115" spans="1:1" customFormat="1" ht="15" customHeight="1" x14ac:dyDescent="0.2">
      <c r="A115" s="2"/>
    </row>
    <row r="116" spans="1:1" customFormat="1" ht="15" customHeight="1" x14ac:dyDescent="0.2">
      <c r="A116" s="2"/>
    </row>
  </sheetData>
  <mergeCells count="8">
    <mergeCell ref="B11:D11"/>
    <mergeCell ref="B8:G8"/>
    <mergeCell ref="B2:G2"/>
    <mergeCell ref="B6:G6"/>
    <mergeCell ref="B7:G7"/>
    <mergeCell ref="B4:G4"/>
    <mergeCell ref="B10:C10"/>
    <mergeCell ref="B5:G5"/>
  </mergeCells>
  <hyperlinks>
    <hyperlink ref="C1" location="Indice!A1" display="[índice Ç]"/>
    <hyperlink ref="B11" r:id="rId1" display="http://observatorioemigracao.pt/np4/6133.html"/>
    <hyperlink ref="B11:D11" r:id="rId2" display="http://observatorioemigracao.pt/np4/7879.html"/>
  </hyperlinks>
  <pageMargins left="0.7" right="0.7" top="0.75" bottom="0.75" header="0.3" footer="0.3"/>
  <pageSetup paperSize="9" orientation="portrait" horizontalDpi="4294967293"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Indice</vt:lpstr>
      <vt:lpstr>Quadro 1</vt:lpstr>
      <vt:lpstr>Quadro 2</vt:lpstr>
      <vt:lpstr>Quadro 3</vt:lpstr>
      <vt:lpstr>Quadro 4</vt:lpstr>
      <vt:lpstr>Grafico 1</vt:lpstr>
      <vt:lpstr>Grafico 2</vt:lpstr>
      <vt:lpstr>Grafico 3</vt:lpstr>
      <vt:lpstr>Metainformação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2015-09-02T20:08:05Z</dcterms:created>
  <dcterms:modified xsi:type="dcterms:W3CDTF">2021-04-30T16:52:14Z</dcterms:modified>
</cp:coreProperties>
</file>