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4895" windowHeight="11985" tabRatio="935"/>
  </bookViews>
  <sheets>
    <sheet name="Contents" sheetId="36" r:id="rId1"/>
    <sheet name="Table 2.1" sheetId="1" r:id="rId2"/>
    <sheet name="Table 2.2" sheetId="5" r:id="rId3"/>
    <sheet name="Table 2.3" sheetId="6" r:id="rId4"/>
    <sheet name="Table 2.4" sheetId="7" r:id="rId5"/>
    <sheet name="Table 2.5" sheetId="18" r:id="rId6"/>
    <sheet name="Table 2.6" sheetId="16" r:id="rId7"/>
    <sheet name="Table 2.7" sheetId="19" r:id="rId8"/>
    <sheet name="Table 2.8" sheetId="17" r:id="rId9"/>
    <sheet name="Table 2.9" sheetId="21" r:id="rId10"/>
    <sheet name="Table 2.10" sheetId="38" r:id="rId11"/>
    <sheet name="Chart 2.1" sheetId="2" r:id="rId12"/>
    <sheet name="Chart 2.2" sheetId="40" r:id="rId13"/>
    <sheet name="Chart 2.3" sheetId="8" r:id="rId14"/>
    <sheet name="Chart 2.4" sheetId="41" r:id="rId15"/>
    <sheet name="Chart 2.5" sheetId="9" r:id="rId16"/>
    <sheet name="Chart 2.6" sheetId="37" r:id="rId17"/>
    <sheet name="Chart 2.7" sheetId="20" r:id="rId18"/>
  </sheets>
  <definedNames>
    <definedName name="_xlnm.Print_Titles" localSheetId="0">Contents!$1:$2</definedName>
    <definedName name="_xlnm.Print_Titles" localSheetId="1">'Table 2.1'!$1:$3</definedName>
    <definedName name="_xlnm.Print_Titles" localSheetId="2">'Table 2.2'!$1:$4</definedName>
    <definedName name="_xlnm.Print_Titles" localSheetId="3">'Table 2.3'!$1:$2</definedName>
    <definedName name="_xlnm.Print_Titles" localSheetId="4">'Table 2.4'!$1:$5</definedName>
  </definedNames>
  <calcPr calcId="145621"/>
</workbook>
</file>

<file path=xl/calcChain.xml><?xml version="1.0" encoding="utf-8"?>
<calcChain xmlns="http://schemas.openxmlformats.org/spreadsheetml/2006/main">
  <c r="E6" i="19" l="1"/>
  <c r="E6" i="21" l="1"/>
  <c r="E8" i="21"/>
  <c r="E15" i="19" l="1"/>
  <c r="E14" i="19"/>
  <c r="E19" i="19"/>
  <c r="E18" i="19"/>
  <c r="E17" i="19"/>
  <c r="E16" i="19"/>
  <c r="E9" i="19"/>
  <c r="E10" i="19"/>
  <c r="E12" i="19"/>
  <c r="E11" i="19"/>
  <c r="E6" i="18"/>
  <c r="E6" i="7"/>
  <c r="H10" i="19" l="1"/>
  <c r="H9" i="19"/>
  <c r="E9" i="21"/>
  <c r="E10" i="21"/>
  <c r="E11" i="21"/>
  <c r="E12" i="21"/>
  <c r="H9" i="7" l="1"/>
  <c r="H8" i="7"/>
  <c r="H7" i="7"/>
  <c r="G9" i="7"/>
  <c r="G8" i="7"/>
  <c r="G7" i="7"/>
  <c r="E9" i="7"/>
  <c r="E8" i="7"/>
  <c r="E7" i="7"/>
  <c r="H11" i="6" l="1"/>
  <c r="E8" i="6"/>
  <c r="E7" i="6"/>
  <c r="E6" i="6"/>
  <c r="E10" i="6"/>
  <c r="H10" i="6"/>
  <c r="E19" i="16" l="1"/>
  <c r="E18" i="16"/>
  <c r="E17" i="16"/>
  <c r="E16" i="16"/>
  <c r="E15" i="16"/>
  <c r="E13" i="16"/>
  <c r="E12" i="16"/>
  <c r="E11" i="16"/>
  <c r="E10" i="16"/>
  <c r="E9" i="16"/>
  <c r="E8" i="16"/>
  <c r="E6" i="16"/>
  <c r="H20" i="7"/>
  <c r="G20" i="7"/>
  <c r="E20" i="7"/>
  <c r="H19" i="7"/>
  <c r="G19" i="7"/>
  <c r="E19" i="7"/>
  <c r="H18" i="7"/>
  <c r="G18" i="7"/>
  <c r="E18" i="7"/>
  <c r="H17" i="7"/>
  <c r="G17" i="7"/>
  <c r="E17" i="7"/>
  <c r="H16" i="7"/>
  <c r="G16" i="7"/>
  <c r="E16" i="7"/>
  <c r="H15" i="7"/>
  <c r="G15" i="7"/>
  <c r="E15" i="7"/>
  <c r="H14" i="7"/>
  <c r="G14" i="7"/>
  <c r="E14" i="7"/>
  <c r="H13" i="7"/>
  <c r="G13" i="7"/>
  <c r="E13" i="7"/>
  <c r="H12" i="7"/>
  <c r="G12" i="7"/>
  <c r="E12" i="7"/>
  <c r="H11" i="7"/>
  <c r="G11" i="7"/>
  <c r="E11" i="7"/>
  <c r="H10" i="7"/>
  <c r="G10" i="7"/>
  <c r="E10" i="7"/>
  <c r="H6" i="7"/>
  <c r="G6" i="7"/>
  <c r="E6" i="5" l="1"/>
  <c r="E7" i="5"/>
  <c r="E22" i="5"/>
  <c r="E21" i="5"/>
  <c r="H5" i="6" l="1"/>
  <c r="H6" i="6"/>
  <c r="E10" i="5" l="1"/>
  <c r="E11" i="5" l="1"/>
  <c r="E11" i="17"/>
  <c r="H11" i="21"/>
  <c r="H11" i="18"/>
  <c r="E11" i="18"/>
  <c r="E10" i="36"/>
  <c r="E9" i="36"/>
  <c r="E8" i="36"/>
  <c r="E7" i="36"/>
  <c r="E6" i="36"/>
  <c r="E5" i="36"/>
  <c r="H13" i="16"/>
  <c r="G13" i="16"/>
  <c r="H15" i="6"/>
  <c r="E4" i="36"/>
  <c r="H19" i="21"/>
  <c r="E19" i="21"/>
  <c r="H18" i="21"/>
  <c r="E18" i="21"/>
  <c r="H17" i="21"/>
  <c r="E17" i="21"/>
  <c r="H16" i="21"/>
  <c r="E16" i="21"/>
  <c r="H15" i="21"/>
  <c r="E15" i="21"/>
  <c r="H14" i="21"/>
  <c r="E14" i="21"/>
  <c r="H12" i="21"/>
  <c r="H10" i="21"/>
  <c r="H9" i="21"/>
  <c r="H8" i="21"/>
  <c r="H6" i="21"/>
  <c r="H18" i="19"/>
  <c r="H17" i="19"/>
  <c r="H16" i="19"/>
  <c r="H15" i="19"/>
  <c r="H14" i="19"/>
  <c r="H12" i="19"/>
  <c r="H11" i="19"/>
  <c r="H6" i="19"/>
  <c r="H19" i="18"/>
  <c r="E19" i="18"/>
  <c r="H18" i="18"/>
  <c r="E18" i="18"/>
  <c r="H17" i="18"/>
  <c r="E17" i="18"/>
  <c r="H16" i="18"/>
  <c r="E16" i="18"/>
  <c r="H15" i="18"/>
  <c r="E15" i="18"/>
  <c r="H14" i="18"/>
  <c r="E14" i="18"/>
  <c r="H10" i="18"/>
  <c r="H9" i="18"/>
  <c r="H6" i="18"/>
  <c r="H21" i="6"/>
  <c r="H20" i="6"/>
  <c r="H19" i="6"/>
  <c r="H18" i="6"/>
  <c r="H17" i="6"/>
  <c r="H16" i="6"/>
  <c r="H14" i="6"/>
  <c r="H13" i="6"/>
  <c r="H12" i="6"/>
  <c r="H9" i="6"/>
  <c r="H8" i="6"/>
  <c r="H7" i="6"/>
  <c r="E21" i="6"/>
  <c r="E20" i="6"/>
  <c r="E19" i="6"/>
  <c r="E18" i="6"/>
  <c r="E17" i="6"/>
  <c r="E16" i="6"/>
  <c r="E14" i="6"/>
  <c r="E13" i="6"/>
  <c r="E12" i="6"/>
  <c r="E11" i="6"/>
  <c r="H19" i="16"/>
  <c r="G19" i="16"/>
  <c r="H18" i="16"/>
  <c r="G18" i="16"/>
  <c r="H17" i="16"/>
  <c r="G17" i="16"/>
  <c r="H16" i="16"/>
  <c r="G16" i="16"/>
  <c r="H15" i="16"/>
  <c r="G15" i="16"/>
  <c r="H14" i="16"/>
  <c r="G14" i="16"/>
  <c r="H12" i="16"/>
  <c r="G12" i="16"/>
  <c r="H11" i="16"/>
  <c r="G11" i="16"/>
  <c r="H10" i="16"/>
  <c r="G10" i="16"/>
  <c r="H9" i="16"/>
  <c r="G9" i="16"/>
  <c r="H8" i="16"/>
  <c r="G8" i="16"/>
  <c r="H6" i="16"/>
  <c r="G6" i="16"/>
  <c r="E19" i="17"/>
  <c r="E18" i="17"/>
  <c r="E17" i="17"/>
  <c r="E16" i="17"/>
  <c r="E15" i="17"/>
  <c r="E14" i="17"/>
  <c r="E12" i="17"/>
  <c r="E10" i="17"/>
  <c r="E9" i="17"/>
  <c r="E8" i="17"/>
  <c r="E6" i="17"/>
  <c r="E20" i="5"/>
  <c r="E19" i="5"/>
  <c r="E18" i="5"/>
  <c r="E17" i="5"/>
  <c r="E16" i="5"/>
  <c r="E14" i="5"/>
  <c r="E13" i="5"/>
  <c r="E12" i="5"/>
  <c r="E8" i="5"/>
  <c r="B13" i="36"/>
  <c r="B12" i="36"/>
  <c r="B11" i="36"/>
  <c r="B10" i="36"/>
  <c r="B9" i="36"/>
  <c r="B8" i="36"/>
  <c r="B4" i="36"/>
  <c r="B7" i="36"/>
  <c r="B6" i="36"/>
  <c r="B5" i="36"/>
</calcChain>
</file>

<file path=xl/sharedStrings.xml><?xml version="1.0" encoding="utf-8"?>
<sst xmlns="http://schemas.openxmlformats.org/spreadsheetml/2006/main" count="776" uniqueCount="115">
  <si>
    <t>OEm</t>
  </si>
  <si>
    <t>Observatório da Emigração</t>
  </si>
  <si>
    <t>link</t>
  </si>
  <si>
    <r>
      <t xml:space="preserve">[contents </t>
    </r>
    <r>
      <rPr>
        <b/>
        <sz val="8"/>
        <color rgb="FFC00000"/>
        <rFont val="Wingdings 3"/>
        <family val="1"/>
        <charset val="2"/>
      </rPr>
      <t>Ç</t>
    </r>
    <r>
      <rPr>
        <b/>
        <sz val="8"/>
        <color rgb="FFC00000"/>
        <rFont val="Arial"/>
        <family val="2"/>
      </rPr>
      <t>]</t>
    </r>
  </si>
  <si>
    <t>Updated</t>
  </si>
  <si>
    <t>Source</t>
  </si>
  <si>
    <t>Country</t>
  </si>
  <si>
    <t>Belgium</t>
  </si>
  <si>
    <t>Germany</t>
  </si>
  <si>
    <t>Spain</t>
  </si>
  <si>
    <t>France</t>
  </si>
  <si>
    <t>Italy</t>
  </si>
  <si>
    <t>Netherlands</t>
  </si>
  <si>
    <t>United Kingdom</t>
  </si>
  <si>
    <t>Norway</t>
  </si>
  <si>
    <t>Switzerland</t>
  </si>
  <si>
    <t>N</t>
  </si>
  <si>
    <t>Brazil</t>
  </si>
  <si>
    <t>Canada</t>
  </si>
  <si>
    <t>Luxemburg</t>
  </si>
  <si>
    <t>United States</t>
  </si>
  <si>
    <t>Venezuela</t>
  </si>
  <si>
    <t>Angola</t>
  </si>
  <si>
    <t>Portuguese permanent inflows</t>
  </si>
  <si>
    <t>Stock of migrants born in Portugal</t>
  </si>
  <si>
    <t>Population with Portuguese citizenship</t>
  </si>
  <si>
    <t>Acquisition of citizenship by Portuguese</t>
  </si>
  <si>
    <t>Stock of registrations in Portuguese consulates</t>
  </si>
  <si>
    <t>Total inflows</t>
  </si>
  <si>
    <t>Portuguese inflows</t>
  </si>
  <si>
    <t>As a percentage of total inflows</t>
  </si>
  <si>
    <t>Acquisition of citizenship by all foreigners</t>
  </si>
  <si>
    <t>As a percentage of acquisition of citizenship by all foreigners</t>
  </si>
  <si>
    <t>All registrations in Portuguese consulates</t>
  </si>
  <si>
    <t>Change in percentage</t>
  </si>
  <si>
    <t>All foreigners</t>
  </si>
  <si>
    <t>Total population</t>
  </si>
  <si>
    <t>As a percentage of total population</t>
  </si>
  <si>
    <t>As a percentage of all foreign-born</t>
  </si>
  <si>
    <t>Foreigners with Portuguese citizenship</t>
  </si>
  <si>
    <t>All foreign-born migrants</t>
  </si>
  <si>
    <t>Migrants born in Portugal</t>
  </si>
  <si>
    <t>2 | Emigration to top destination countries</t>
  </si>
  <si>
    <t>Ranking in foreign-born population</t>
  </si>
  <si>
    <t>1st</t>
  </si>
  <si>
    <t>3rd</t>
  </si>
  <si>
    <t>2nd</t>
  </si>
  <si>
    <t>..</t>
  </si>
  <si>
    <t>Mozambique</t>
  </si>
  <si>
    <t>Note</t>
  </si>
  <si>
    <t xml:space="preserve">Brazil </t>
  </si>
  <si>
    <t>Notes</t>
  </si>
  <si>
    <t>As a percentage of all foreigners</t>
  </si>
  <si>
    <t>Ranking in total inflows</t>
  </si>
  <si>
    <t>7th</t>
  </si>
  <si>
    <t>Denmark</t>
  </si>
  <si>
    <t>Austria</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</si>
  <si>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</si>
  <si>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10th</t>
  </si>
  <si>
    <t>4th</t>
  </si>
  <si>
    <t xml:space="preserve">[ITA] Only counts the national citizens in the Consular Section of the Embassy of Portugal in Rome. </t>
  </si>
  <si>
    <t>http://www.observatorioemigracao.pt/np4/5999.html</t>
  </si>
  <si>
    <t>Table by Observatório da Emigração, data from: [AGO] Consulates of Angola in Portugal (Lisbon and Oporto); [AUT] Statistics Austria; [BEL] Eurostat, Statistics Database, Population and Social Conditions; [BRA] Ministério do Trabalho e Emprego; [CAN] Citizenship and Immigration Canada; [DEU] Statistisches Bundesamt Deutschland; [DNK] Denmark Statistik; [FRA] Institut Nacional de la Statistique et des Études Économiques; [ITA] Eurostat, Statistics Database, Population and Social Conditions; [LUX] Le Portail des Statistiques du Luxembourg; [MOZ] Direção Geral dos Assuntos Consulares e Comunidades Portuguesas (DGACCP) based on data from Mozambique Ministry of Labor; [NLD] Centraal Bureau voor de Statistiek; [NOR] Statistics Norway; [ESP] Instituto Nacional de Estadística; [CHE] Office Fédéral de la Statistique; [GBR] Department for Work and Pensions; [USA] US Department of Homeland Security; [VEN]  Instituto Nacional de Estadística.</t>
  </si>
  <si>
    <t>Table by Observatório da Emigração, data from: [BEL] Eurostat, Statistics Database, Population and Social Conditions; [FRA] Institut Nacional de la Statistique et des Études Économiques; [DEU] Statistisches Bundesamt Deutschland; [ITA] OECD, International Migration Database; [NLD] Centraal Bureau voor de Statistiek; [NOR] Statistics Norway; [ESP] Instituto Nacional de Estadística; [CHE] Office Fédéral de la Statistique; [GBR] UK National Statistics; [USA] US Census Bureau, Current Population Survey.</t>
  </si>
  <si>
    <t>Table by Observatório da Emigração, data from: [BEL] Eurostat, Statistics Database, Population and Social Conditions; [CAN] Statistics Canada; [FRA] Institut Nacional de la Statistique et des Études Économiques; [DEU] Statistisches Bundesamt Deutschland; [ITA] Istituto Nazionale di Statistica; [LUX] Le Portail des Statistiques du Luxembourg; [MOZ] Instituto Nacional de Estatística; [NLD] Centraal Bureau voor de Statistiek; [NOR] Statistics Norway; [ESP] Instituto Nacional de Estadística; [CHE] Office Fédéral de la Statistique; [GBR] UK National Statistics; [USA] US Census Bureau, American Community Survey.</t>
  </si>
  <si>
    <t>Table by Observatório da Emigração, data from: [BEL] Eurostat, Statistics Database, Population and Social Conditions; [FRA] Institut Nacional de la Statistique et des Études Économiques; [DEU] Statistisches Bundesamt Deutschland; [ITA] Istituto Nazionale di Statistica; [LUX] Le Portail des Statistiques du Luxembourg; [NLD] Centraal Bureau voor de Statistiek; [NOR] Statistics Norway; [ESP] Instituto Nacional de Estadística; [CHE] Office Fédéral de la Statistique; [GBR] UK National Statistics; [USA] US Census Bureau, American Community Survey.</t>
  </si>
  <si>
    <t>Table by Observatório da Emigração, data from: [BEL] Eurostat, Statistics Database, Population and Social Conditions; [CAN] OECD, International Migration Database; [FRA] Ministère de L’intérieure;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</si>
  <si>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Table by Observatório da Emigração, data from: [BEL] OECD, International Migration Database (2011); Eurostat, Statistics Database, Population and Social Conditions (2012); [CAN] OECD, International Migration Database; [FRA] Ministère de l'Intérieur (2010);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</si>
  <si>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Table by Observatório da Emigração, data from Direcção-Geral dos Assuntos Consulares e das Comunidades Portuguesas (DGACCP).</t>
  </si>
  <si>
    <t>Chart by Observatório da Emigração, data from: [AGO] Consulates of Angola in Portugal (Lisbon and Oporto); [BEL] Eurostat, Statistics Database, Population and Social Conditions; [BRA] Ministério do Trabalho e Emprego; [CAN] Citizenship and Immigration Canada; [DEU] Statistisches Bundesamt Deutschland; [FRA] Institut Nacional de la Statistique et des Études Économiques; [ITA] Eurostat, Statistics Database, Population and Social Conditions; [LUX] Le Portail des Statistiques du Luxembourg; [MOZ] Direção Geral dos Assuntos Consulares e Comunidades Portuguesas (DGACCP) based on data from Mozambique Ministry of Labor; [NLD] Centraal Bureau voor de Statistiek; [NOR] Statistics Norway; [ESP] Instituto Nacional de Estadística; [CHE] Office Fédéral de la Statistique; [GBR] Department for Work and Pensions; [USA] US Department of Homeland Security.</t>
  </si>
  <si>
    <t>Chart by Observatório da Emigração, data from: [BEL] Eurostat, Statistics Database, Population and Social Conditions; [BRA] Ministério do Trabalho e Emprego; [CAN] Citizenship and Immigration Canada; [DEU] Statistisches Bundesamt Deutschland; [FRA] Institut Nacional de la Statistique et des Études Économiques; [ITA] Eurostat, Statistics Database, Population and Social Conditions; [LUX] Le Portail des Statistiques du Luxembourg; [NLD] Centraal Bureau voor de Statistiek; [NOR] Statistics Norway; [ESP] Instituto Nacional de Estadística; [CHE] Office Fédéral de la Statistique; [GBR] Department for Work and Pensions; [USA] US Department of Homeland Security.</t>
  </si>
  <si>
    <t>Chart by Observatório da Emigração, data from: [BEL] Eurostat, Statistics Database, Population and Social Conditions; [BRA] Instituto Brasileiro de Geografia e Estatística, Censos 2010; [CAN] Statistics Canada; [FRA] Institut Nacional de la Statistique et des Études Économiques; [DEU] Statistisches Bundesamt Deutschland; [ITA] OECD, International Migration Database; [LUX] Le Portail des Statistiques du Luxembourg; [MOZ] Instituto Nacional de Estatística; [NLD] Centraal Bureau voor de Statistiek; [NOR] Statistics Norway; [ESP] Instituto Nacional de Estadística; [CHE] Office Fédéral de la Statistique; [GBR] UK National Statistics; [USA] US Census Bureau, Current Population Survey; [VEN]  Instituto Nacional de Estadística, Censos de Población e Vivienda.</t>
  </si>
  <si>
    <t>Chart by Observatório da Emigração, data from: [BEL] Eurostat, Statistics Database, Population and Social Conditions; [CAN] Statistics Canada; [FRA] Institut Nacional de la Statistique et des Études Économiques; [DEU] Statistisches Bundesamt Deutschland; [ITA] Istituto Nazionale di Statistica; [LUX] Le Portail des Statistiques du Luxembourg; [MOZ] Instituto Nacional de Estatística; [NLD] Centraal Bureau voor de Statistiek; [NOR] Statistics Norway; [ESP] Instituto Nacional de Estadística; [CHE] Office Fédéral de la Statistique; [GBR] UK National Statistics; [USA] US Census Bureau, American Community Survey.</t>
  </si>
  <si>
    <t>Chart by Observatório da Emigração, data from: [BEL] Eurostat, Statistics Database, Population and Social Conditions; [CAN] OECD, International Migration Database; [FRA] Ministère de L’intérieure; [DEU] Statistisches Bundesamt Deutschland; [ITA] Istituto Nazionale di Statistica; [LUX] Ministère de la Justice; [NLD] Centraal Bureau voor de Statistiek; [NOR] Statistics Norway; [ESP] Ministerio de Justicia; [CHE] Office Fédéral de la Statistique; [GBR] Government UK; [USA] US Department of Homeland Security.</t>
  </si>
  <si>
    <t>Chart by Observatório da Emigração, data from Direcção-Geral dos Assuntos Consulares e das Comunidades Portuguesas (DGACCP).</t>
  </si>
  <si>
    <r>
      <rPr>
        <b/>
        <sz val="9"/>
        <color rgb="FFC00000"/>
        <rFont val="Arial"/>
        <family val="2"/>
      </rPr>
      <t>Table 2.2</t>
    </r>
    <r>
      <rPr>
        <b/>
        <sz val="9"/>
        <rFont val="Arial"/>
        <family val="2"/>
      </rPr>
      <t xml:space="preserve"> Portuguese permanent inflows in top destination countries, 2017 or last year available</t>
    </r>
  </si>
  <si>
    <t>Factbook 2018: list of tables and charts</t>
  </si>
  <si>
    <r>
      <rPr>
        <b/>
        <sz val="9"/>
        <color rgb="FFC00000"/>
        <rFont val="Arial"/>
        <family val="2"/>
      </rPr>
      <t>Table 2.3</t>
    </r>
    <r>
      <rPr>
        <b/>
        <sz val="9"/>
        <rFont val="Arial"/>
        <family val="2"/>
      </rPr>
      <t xml:space="preserve"> Change in Portuguese permanent inflows in top destination countries, 2016-2017 or last two years available</t>
    </r>
  </si>
  <si>
    <t xml:space="preserve">.. </t>
  </si>
  <si>
    <r>
      <rPr>
        <b/>
        <sz val="9"/>
        <color rgb="FFC00000"/>
        <rFont val="Arial"/>
        <family val="2"/>
      </rPr>
      <t>Chart 2.1</t>
    </r>
    <r>
      <rPr>
        <b/>
        <sz val="9"/>
        <rFont val="Arial"/>
        <family val="2"/>
      </rPr>
      <t xml:space="preserve"> Portuguese permanent inflows in top destination countries, 2017 or last year available</t>
    </r>
  </si>
  <si>
    <r>
      <rPr>
        <b/>
        <sz val="9"/>
        <color rgb="FFC00000"/>
        <rFont val="Arial"/>
        <family val="2"/>
      </rPr>
      <t>Chart 2.2</t>
    </r>
    <r>
      <rPr>
        <b/>
        <sz val="9"/>
        <rFont val="Arial"/>
        <family val="2"/>
      </rPr>
      <t xml:space="preserve"> Portuguese permanent inflows as a percentage of all permanent inflows in top destination countries, 2017 or last year available</t>
    </r>
  </si>
  <si>
    <r>
      <rPr>
        <b/>
        <sz val="9"/>
        <color rgb="FFC00000"/>
        <rFont val="Arial"/>
        <family val="2"/>
      </rPr>
      <t>Table 2.4</t>
    </r>
    <r>
      <rPr>
        <b/>
        <sz val="9"/>
        <rFont val="Arial"/>
        <family val="2"/>
      </rPr>
      <t xml:space="preserve"> Stock of migrants born in Portugal in top destination countries, 2017 or last year available</t>
    </r>
  </si>
  <si>
    <r>
      <t>Table 2.5</t>
    </r>
    <r>
      <rPr>
        <b/>
        <sz val="9"/>
        <rFont val="Arial"/>
        <family val="2"/>
      </rPr>
      <t xml:space="preserve"> Change in the stock of migrants born in Portugal in top destination countries, 2016-2017 or last two years available</t>
    </r>
  </si>
  <si>
    <t xml:space="preserve">[FRA] 2014 and 2015. [USA] 2015 and 2016. </t>
  </si>
  <si>
    <t>Table by Observatório da Emigração, data from: [BEL] Eurostat, Statistics Database, Population and Social Conditions; [BRA] Instituto Brasileiro de Geografia e Estatística, Censos 2010; [CAN] Statistics Canada; [FRA] Institut Nacional de la Statistique et des Études Économiques; [DEU] Statistisches Bundesamt Deutschland; [ITA] OECD, International Migration Database; [LUX] Value of foreign-born migrants: United Nations Statistics Division; Value of Migrants born in Portugal: Le Portail des Statistiques du Luxembourg; [MOZ] Instituto Nacional de Estatística; [NLD] Centraal Bureau voor de Statistiek; [NOR] Statistics Norway; [ESP] Instituto Nacional de Estadística; [CHE] Office Fédéral de la Statistique; [GBR] UK National Statistics; [USA] US Census Bureau, Current Population Survey; [VEN]  Instituto Nacional de Estadística, Censos de Población e Vivienda.</t>
  </si>
  <si>
    <r>
      <rPr>
        <b/>
        <sz val="9"/>
        <color rgb="FFC00000"/>
        <rFont val="Arial"/>
        <family val="2"/>
      </rPr>
      <t>Chart 2.3</t>
    </r>
    <r>
      <rPr>
        <b/>
        <sz val="9"/>
        <rFont val="Arial"/>
        <family val="2"/>
      </rPr>
      <t xml:space="preserve"> Stock of migrants born in Portugal in top destination countries, 2017 or last year available</t>
    </r>
  </si>
  <si>
    <t>[BRA] 2010. [CAN] 2016. [FRA] 2015. [LUX] Value of migrants born in Portugal for 2017 was granted on request.
[MOZ] 2007. [USA] 2016. [VEN] 2011.</t>
  </si>
  <si>
    <r>
      <rPr>
        <b/>
        <sz val="9"/>
        <color rgb="FFC00000"/>
        <rFont val="Arial"/>
        <family val="2"/>
      </rPr>
      <t>Chart 2.4</t>
    </r>
    <r>
      <rPr>
        <b/>
        <sz val="9"/>
        <rFont val="Arial"/>
        <family val="2"/>
      </rPr>
      <t xml:space="preserve"> Stock of migrants born in Portugal as a percentage of all foreign-born in top destination countries, 2017 or last year available</t>
    </r>
  </si>
  <si>
    <r>
      <rPr>
        <b/>
        <sz val="9"/>
        <color rgb="FFC00000"/>
        <rFont val="Arial"/>
        <family val="2"/>
      </rPr>
      <t>Table 2.6</t>
    </r>
    <r>
      <rPr>
        <b/>
        <sz val="9"/>
        <rFont val="Arial"/>
        <family val="2"/>
      </rPr>
      <t xml:space="preserve"> Population with Portuguese citizenship in top destination countries, 2017 or last year available</t>
    </r>
  </si>
  <si>
    <r>
      <rPr>
        <b/>
        <sz val="9"/>
        <color rgb="FFC00000"/>
        <rFont val="Arial"/>
        <family val="2"/>
      </rPr>
      <t>Table 2.7</t>
    </r>
    <r>
      <rPr>
        <b/>
        <sz val="9"/>
        <rFont val="Arial"/>
        <family val="2"/>
      </rPr>
      <t xml:space="preserve"> Change in the population with Portuguese citizenship in top destination countries, 2016-2017 or last two years available</t>
    </r>
  </si>
  <si>
    <r>
      <rPr>
        <b/>
        <sz val="9"/>
        <color rgb="FFC00000"/>
        <rFont val="Arial"/>
        <family val="2"/>
      </rPr>
      <t>Table 2.8</t>
    </r>
    <r>
      <rPr>
        <b/>
        <sz val="9"/>
        <rFont val="Arial"/>
        <family val="2"/>
      </rPr>
      <t xml:space="preserve"> Acquisition of citizenship by Portuguese in top destination countries, 2017 or last year available</t>
    </r>
  </si>
  <si>
    <r>
      <rPr>
        <b/>
        <sz val="9"/>
        <color rgb="FFC00000"/>
        <rFont val="Arial"/>
        <family val="2"/>
      </rPr>
      <t>Table 2.9</t>
    </r>
    <r>
      <rPr>
        <b/>
        <sz val="9"/>
        <rFont val="Arial"/>
        <family val="2"/>
      </rPr>
      <t xml:space="preserve"> Change in the acquisition of citizenship by Portuguese in top destination countries, 2016-2017 or last two years available</t>
    </r>
  </si>
  <si>
    <r>
      <rPr>
        <b/>
        <sz val="9"/>
        <color rgb="FFC00000"/>
        <rFont val="Arial"/>
        <family val="2"/>
      </rPr>
      <t>Table 2.10</t>
    </r>
    <r>
      <rPr>
        <b/>
        <sz val="9"/>
        <rFont val="Arial"/>
        <family val="2"/>
      </rPr>
      <t xml:space="preserve"> Stock of consular registrations in top destination countries, 2017 or last year available</t>
    </r>
  </si>
  <si>
    <r>
      <rPr>
        <b/>
        <sz val="9"/>
        <color rgb="FFC00000"/>
        <rFont val="Arial"/>
        <family val="2"/>
      </rPr>
      <t>Chart 2.5</t>
    </r>
    <r>
      <rPr>
        <b/>
        <sz val="9"/>
        <rFont val="Arial"/>
        <family val="2"/>
      </rPr>
      <t xml:space="preserve"> Population with Portuguese citizenship in top destination countries, 2017 or last year available</t>
    </r>
  </si>
  <si>
    <r>
      <rPr>
        <b/>
        <sz val="9"/>
        <color rgb="FFC00000"/>
        <rFont val="Arial"/>
        <family val="2"/>
      </rPr>
      <t>Chart 2.7</t>
    </r>
    <r>
      <rPr>
        <b/>
        <sz val="9"/>
        <rFont val="Arial"/>
        <family val="2"/>
      </rPr>
      <t xml:space="preserve"> Stock of consular registrations in top destination countries, 2017 or last year available</t>
    </r>
  </si>
  <si>
    <t>[FRA] 2015. [MOZ] 2007. [USA] 2012.</t>
  </si>
  <si>
    <t>[FRA] 2014 and 2015. [USA] 2012 and 2013.</t>
  </si>
  <si>
    <r>
      <rPr>
        <b/>
        <sz val="9"/>
        <color rgb="FFC00000"/>
        <rFont val="Arial"/>
        <family val="2"/>
      </rPr>
      <t>Chart 2.6</t>
    </r>
    <r>
      <rPr>
        <b/>
        <sz val="9"/>
        <rFont val="Arial"/>
        <family val="2"/>
      </rPr>
      <t xml:space="preserve"> Acquisition of citizenship by Portuguese in top destination countries, 2017 or last year available</t>
    </r>
  </si>
  <si>
    <r>
      <rPr>
        <b/>
        <sz val="9"/>
        <color rgb="FFC00000"/>
        <rFont val="Arial"/>
        <family val="2"/>
      </rPr>
      <t>Table 2.1</t>
    </r>
    <r>
      <rPr>
        <b/>
        <sz val="9"/>
        <rFont val="Arial"/>
        <family val="2"/>
      </rPr>
      <t xml:space="preserve"> Main indicators of Portuguese emigration to top destination countries, 2017 or last year available</t>
    </r>
  </si>
  <si>
    <t>[BRA] 2010. [CAN] 2016. [FRA] 2015. [LUX] The total value of foreign-born migrants is an estimate of the United Nations. Value of migrants born in Portugal for 2017 was granted on request. [MOZ] 2007. [USA] 2016. [VEN] 2011.</t>
  </si>
  <si>
    <t>Table by Observatório da Emigração, source data detailed in following pages. Entities: Consulado-Geral da República de Angola em Lisboa and Consulado-Geral da República de Angola no Porto, Portugal; Direção-Geral dos Assuntos Consulares e das Comunidades Portuguesas, Portugal (DGACCP); OCDE; Eurostat; Statistics Austria; Ministério do Trabalho e Emprego, Brazil; IMILA, Investigación Migración Internacional de Latinoamérica; Instituto Brasileiro de Geografia e Estatística; Citizenship and Immigration Canada; Denmark Statistik; Institut Nacional de la Statistique et des Études Économiques, France; Ministère de L’intérieure, France; Instituto Nacional de Estatística, Mozambique; Statistisches Bundesamt Deutschland; Istituto Nazionale di Statistica, Italia; Le Portail des Statistiques du Luxembourg; Ministère de la Justice, Luxembourg; Centraal Bureau voor de Statistiek, Netherlands; Statistics Norway; INE España; Observatorio Permanente de la Immigración, España; Office Fédéral de la Statistique, Switzerland; Department for Work and Pensions, UK; UK Office for National Statistics, Annual Population Survey (APS) /Labour Force Survey (LFS); Government UK, Home Office; US Department of Homeland Security; Instituto Nacional de Estadística, Venezuela; United Nations Statistics Division.</t>
  </si>
  <si>
    <t>[DEU] The values of Portuguese inflow into Germany in 2017 are inflated due to registration problems in the years of 2015 and 2016. [AGO] Data from visas concerning permanent emigration. [BEL] 2016. [BRA] 2015. [FRA] 2013. Data published by the Institut National de la Statistique et des Études Économiques (INSEE) are five-year averages. That is, the value of the entries in 2013 is, in fact, the average of the values calculated, by sampling, for the years 2011 to 2015. [MOZ] 2016. [VEN] 2011.</t>
  </si>
  <si>
    <t>[DEU] The values of Portuguese inflow into Germany in 2017 are inflated due to registration problems in the years of 2015 and 2016. [AGO] Data from visas concerning permanent emigration. [BEL] 2015 and 2016. [BRA] 2014 and 2015. [FRA] 2012 and 2013. Data published by the Institut National de la Statistique et des Études Économiques (INSEE) are five-year averages. That is, the value of the entries in 2013 is, in fact, the average of the values calculated, by sampling, for the years 2011 to 2015. [MOZ] 2015 and 2016.</t>
  </si>
  <si>
    <t xml:space="preserve">[CAN] 2016. [FRA] 2016. </t>
  </si>
  <si>
    <t>[CAN] 2015 and 2016. [FRA] 2015 and 2016.</t>
  </si>
  <si>
    <r>
      <t>[DEU] Permanente inflows: The values of Portuguese inflow into Germany in 2017 are inflated due to registration problems in the years of 2015 and 2016. [AUT] Consular Registrations: 2016. [AGO] Permanente inflows: data from visas concerning permanent emigration. [BEL] Permanent inflows: 2016. [BRA] Permanent inflows: 2015. Migrants born in Portugal: 2010. [CAN] Migrants born in Portugal: 2016. Acquisition of citizenship by Portuguese: 2016.</t>
    </r>
    <r>
      <rPr>
        <sz val="8"/>
        <color rgb="FFFF0000"/>
        <rFont val="Arial"/>
        <family val="2"/>
      </rPr>
      <t xml:space="preserve"> </t>
    </r>
    <r>
      <rPr>
        <sz val="8"/>
        <rFont val="Arial"/>
        <family val="2"/>
      </rPr>
      <t>[USA] Migrants born in Portugal: 2016. Population with Portuguese citizenship: 2012. [FRA] Permanent inflows: 2013. Data published by the Institut National de la Statistique et des Études Économiques (INSEE) are five-year averages. That is, the value of the entries in 2013 is, in fact, the average of the values calculated, by sampling, for the years 2011 to 2015. Migrants born in Portugal: 2015.</t>
    </r>
    <r>
      <rPr>
        <sz val="8"/>
        <color rgb="FFFF0000"/>
        <rFont val="Arial"/>
        <family val="2"/>
      </rPr>
      <t xml:space="preserve"> </t>
    </r>
    <r>
      <rPr>
        <sz val="8"/>
        <rFont val="Arial"/>
        <family val="2"/>
      </rPr>
      <t>Population with Portuguese citizenship: 2015</t>
    </r>
    <r>
      <rPr>
        <sz val="8"/>
        <color rgb="FFFF0000"/>
        <rFont val="Arial"/>
        <family val="2"/>
      </rPr>
      <t xml:space="preserve">. </t>
    </r>
    <r>
      <rPr>
        <sz val="8"/>
        <rFont val="Arial"/>
        <family val="2"/>
      </rPr>
      <t>Acquisition of citizenship by Portuguese: 2016. [ITA] Consular Registrations: Only counts the national citizens in the Consular Section of the Embassy of Portugal in Rome. [LUX] Migrants born in Portugal: The total value of foreign-born migrants is an estimate of the United Nations. Value of migrants born in Portugal for 2017 was granted on request</t>
    </r>
    <r>
      <rPr>
        <sz val="8"/>
        <color rgb="FFFF0000"/>
        <rFont val="Arial"/>
        <family val="2"/>
      </rPr>
      <t>.</t>
    </r>
    <r>
      <rPr>
        <sz val="8"/>
        <rFont val="Arial"/>
        <family val="2"/>
      </rPr>
      <t xml:space="preserve"> [MOZ] Permanent inflows: 2016. Migrants born in Portugal and population with Portuguese citizenship: 2007. [VEN] Permanente inflows and Migrants born in Portugal: 2011.</t>
    </r>
  </si>
  <si>
    <t>[CAN] 2016. [FRA] 2016.</t>
  </si>
  <si>
    <t>27 May 2019.</t>
  </si>
  <si>
    <t xml:space="preserve">5,967,359 </t>
  </si>
  <si>
    <t>6,169,123</t>
  </si>
  <si>
    <t>8,744,215</t>
  </si>
  <si>
    <t>9,284,400</t>
  </si>
  <si>
    <t>[DEU] The values of Portuguese inflow into Germany in 2017 are inflated due to registration problems in the years of 2015 and 2016. [BEL] 2016. [BRA] 2015. [FRA] 2013. [MOZ] 2016. [VEN] 2011.</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</si>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</sst>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3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b/>
      <sz val="8"/>
      <color theme="1"/>
      <name val="Calibri"/>
      <family val="2"/>
      <scheme val="minor"/>
    </font>
    <font>
      <sz val="10"/>
      <name val="Arial"/>
      <family val="2"/>
    </font>
    <font>
      <b/>
      <sz val="11"/>
      <color theme="1"/>
      <name val="Calibri"/>
      <family val="2"/>
      <scheme val="minor"/>
    </font>
    <font>
      <sz val="8"/>
      <color theme="1"/>
      <name val="Calibri"/>
      <family val="2"/>
      <scheme val="minor"/>
    </font>
    <font>
      <u/>
      <sz val="11"/>
      <color theme="11"/>
      <name val="Calibri"/>
      <family val="2"/>
      <scheme val="minor"/>
    </font>
    <font>
      <sz val="11"/>
      <color rgb="FFFF0000"/>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diagonal/>
    </border>
  </borders>
  <cellStyleXfs count="12">
    <xf numFmtId="0" fontId="0" fillId="0" borderId="0"/>
    <xf numFmtId="0" fontId="11" fillId="0" borderId="0" applyNumberFormat="0" applyFill="0" applyBorder="0" applyAlignment="0" applyProtection="0"/>
    <xf numFmtId="0" fontId="20" fillId="0" borderId="0"/>
    <xf numFmtId="166" fontId="29" fillId="0" borderId="7" applyFill="0" applyProtection="0">
      <alignment horizontal="right" vertical="center" wrapText="1"/>
    </xf>
    <xf numFmtId="167" fontId="29" fillId="0" borderId="11" applyFill="0" applyProtection="0">
      <alignment horizontal="right" vertical="center" wrapText="1"/>
    </xf>
    <xf numFmtId="0" fontId="29" fillId="0" borderId="0" applyNumberFormat="0" applyFill="0" applyBorder="0" applyProtection="0">
      <alignment horizontal="left" vertical="center" wrapText="1"/>
    </xf>
    <xf numFmtId="168" fontId="29" fillId="0" borderId="0" applyFill="0" applyBorder="0" applyProtection="0">
      <alignment horizontal="right" vertical="center" wrapText="1"/>
    </xf>
    <xf numFmtId="169" fontId="29" fillId="0" borderId="4" applyFill="0" applyProtection="0">
      <alignment horizontal="right" vertical="center" wrapText="1"/>
    </xf>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314">
    <xf numFmtId="0" fontId="0" fillId="0" borderId="0" xfId="0"/>
    <xf numFmtId="3" fontId="12" fillId="0" borderId="0" xfId="0" applyNumberFormat="1" applyFont="1" applyAlignment="1">
      <alignment vertical="center"/>
    </xf>
    <xf numFmtId="0" fontId="0" fillId="0" borderId="0" xfId="0" applyAlignment="1">
      <alignment horizontal="left" vertical="center" indent="1"/>
    </xf>
    <xf numFmtId="3" fontId="11" fillId="2" borderId="0" xfId="0" applyNumberFormat="1" applyFont="1" applyFill="1" applyBorder="1" applyAlignment="1">
      <alignment horizontal="left" vertical="center" indent="1"/>
    </xf>
    <xf numFmtId="3" fontId="11" fillId="0" borderId="0" xfId="0" applyNumberFormat="1" applyFont="1" applyBorder="1" applyAlignment="1">
      <alignment horizontal="left" vertical="center" indent="1"/>
    </xf>
    <xf numFmtId="3" fontId="11"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2" fillId="0" borderId="0" xfId="0" applyNumberFormat="1" applyFont="1" applyAlignment="1">
      <alignment horizontal="left" vertical="center" indent="1"/>
    </xf>
    <xf numFmtId="0" fontId="0" fillId="0" borderId="0" xfId="0" applyAlignment="1">
      <alignment horizontal="left" indent="1"/>
    </xf>
    <xf numFmtId="3" fontId="12" fillId="0" borderId="0" xfId="0" applyNumberFormat="1" applyFont="1" applyBorder="1" applyAlignment="1">
      <alignment vertical="center"/>
    </xf>
    <xf numFmtId="0" fontId="15" fillId="0" borderId="0" xfId="0" applyFont="1" applyBorder="1" applyAlignment="1">
      <alignment horizontal="left" vertical="center" inden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1" fillId="0" borderId="0" xfId="0" applyNumberFormat="1" applyFont="1" applyFill="1" applyBorder="1" applyAlignment="1">
      <alignment horizontal="left" vertical="center" indent="1"/>
    </xf>
    <xf numFmtId="3" fontId="10" fillId="0" borderId="1" xfId="0" applyNumberFormat="1" applyFont="1" applyBorder="1" applyAlignment="1">
      <alignment horizontal="left" vertical="center" wrapText="1" indent="1"/>
    </xf>
    <xf numFmtId="3" fontId="13" fillId="0" borderId="0" xfId="0" applyNumberFormat="1" applyFont="1" applyAlignment="1">
      <alignment horizontal="left" indent="1"/>
    </xf>
    <xf numFmtId="0" fontId="16" fillId="0" borderId="0" xfId="0" applyFont="1" applyAlignment="1">
      <alignment horizontal="left" indent="1"/>
    </xf>
    <xf numFmtId="3" fontId="12" fillId="0" borderId="0" xfId="0" applyNumberFormat="1" applyFont="1" applyAlignment="1">
      <alignment horizontal="left"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wrapText="1" indent="1"/>
    </xf>
    <xf numFmtId="3" fontId="12" fillId="0" borderId="0" xfId="0" applyNumberFormat="1" applyFont="1" applyAlignment="1">
      <alignment horizontal="left" vertical="center"/>
    </xf>
    <xf numFmtId="0" fontId="12" fillId="0" borderId="0" xfId="0" applyFont="1" applyAlignment="1">
      <alignment horizontal="left" vertical="center"/>
    </xf>
    <xf numFmtId="0" fontId="0" fillId="0" borderId="0" xfId="0" applyAlignment="1">
      <alignment horizontal="left" indent="1"/>
    </xf>
    <xf numFmtId="14" fontId="12"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2" fillId="0" borderId="0" xfId="0" applyNumberFormat="1" applyFont="1" applyAlignment="1"/>
    <xf numFmtId="3" fontId="13" fillId="0" borderId="0" xfId="0" applyNumberFormat="1" applyFont="1" applyAlignment="1">
      <alignment horizontal="right" vertical="center"/>
    </xf>
    <xf numFmtId="3" fontId="12" fillId="0" borderId="0" xfId="0" applyNumberFormat="1" applyFont="1" applyAlignment="1">
      <alignment horizontal="right" vertical="center"/>
    </xf>
    <xf numFmtId="3" fontId="14" fillId="0" borderId="0" xfId="0" applyNumberFormat="1" applyFont="1" applyAlignment="1">
      <alignment horizontal="right" vertical="center"/>
    </xf>
    <xf numFmtId="0" fontId="0" fillId="0" borderId="0" xfId="0" applyAlignment="1">
      <alignment horizontal="left" vertical="center" indent="1"/>
    </xf>
    <xf numFmtId="3" fontId="17" fillId="3" borderId="0" xfId="0" applyNumberFormat="1" applyFont="1" applyFill="1" applyAlignment="1">
      <alignment horizontal="left" vertical="center" indent="1"/>
    </xf>
    <xf numFmtId="0" fontId="0" fillId="3" borderId="0" xfId="0" applyFill="1"/>
    <xf numFmtId="3" fontId="12" fillId="3" borderId="0" xfId="0" applyNumberFormat="1" applyFont="1" applyFill="1" applyAlignment="1">
      <alignment vertical="center"/>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12" fillId="3" borderId="0" xfId="0" applyFont="1" applyFill="1" applyAlignment="1">
      <alignment horizontal="left" vertical="center" wrapText="1"/>
    </xf>
    <xf numFmtId="0" fontId="12" fillId="0" borderId="0" xfId="0" applyFont="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3" fontId="18" fillId="3" borderId="0" xfId="0" applyNumberFormat="1" applyFont="1" applyFill="1" applyAlignment="1">
      <alignment horizontal="center" vertical="center"/>
    </xf>
    <xf numFmtId="3" fontId="18" fillId="0" borderId="0" xfId="0" applyNumberFormat="1" applyFont="1" applyAlignment="1">
      <alignment horizontal="center" vertical="center"/>
    </xf>
    <xf numFmtId="3" fontId="18" fillId="0" borderId="0" xfId="0" applyNumberFormat="1" applyFont="1" applyBorder="1" applyAlignment="1">
      <alignment horizontal="center" vertical="center"/>
    </xf>
    <xf numFmtId="3" fontId="17"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3" fillId="0" borderId="0" xfId="0" applyNumberFormat="1" applyFont="1" applyAlignment="1">
      <alignment horizontal="right" vertical="top" indent="1"/>
    </xf>
    <xf numFmtId="3" fontId="12" fillId="0" borderId="0" xfId="0" applyNumberFormat="1" applyFont="1" applyFill="1" applyAlignment="1">
      <alignment vertical="center"/>
    </xf>
    <xf numFmtId="0" fontId="0" fillId="0" borderId="0" xfId="0" applyFill="1"/>
    <xf numFmtId="0" fontId="12" fillId="0" borderId="0" xfId="0" applyFont="1" applyFill="1" applyBorder="1" applyAlignment="1">
      <alignment horizontal="left" vertical="center" indent="1"/>
    </xf>
    <xf numFmtId="0" fontId="0" fillId="0" borderId="0" xfId="0" applyFill="1" applyAlignment="1">
      <alignment vertical="center"/>
    </xf>
    <xf numFmtId="3" fontId="12" fillId="0" borderId="0" xfId="0" applyNumberFormat="1" applyFont="1" applyFill="1" applyAlignment="1">
      <alignment horizontal="left" vertical="center" indent="1"/>
    </xf>
    <xf numFmtId="0" fontId="0" fillId="2" borderId="0" xfId="0" applyFill="1"/>
    <xf numFmtId="0" fontId="0" fillId="0" borderId="0" xfId="0" applyAlignment="1">
      <alignment horizontal="left" indent="1"/>
    </xf>
    <xf numFmtId="3" fontId="18" fillId="0" borderId="0" xfId="0" applyNumberFormat="1" applyFont="1" applyFill="1" applyAlignment="1">
      <alignment horizontal="center" vertical="center"/>
    </xf>
    <xf numFmtId="0" fontId="12" fillId="0" borderId="0" xfId="0" applyFont="1" applyFill="1" applyAlignment="1">
      <alignment horizontal="left" vertical="center" indent="1"/>
    </xf>
    <xf numFmtId="0" fontId="0" fillId="0" borderId="0" xfId="0" applyFont="1" applyFill="1" applyAlignment="1">
      <alignment horizontal="left" vertical="center" indent="1"/>
    </xf>
    <xf numFmtId="3" fontId="13" fillId="0" borderId="0" xfId="0" applyNumberFormat="1"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applyAlignment="1">
      <alignment horizontal="left" vertical="center" wrapText="1"/>
    </xf>
    <xf numFmtId="0" fontId="12" fillId="0" borderId="0" xfId="0" applyFont="1" applyFill="1" applyAlignment="1">
      <alignment horizontal="left" vertical="center" wrapText="1" indent="1"/>
    </xf>
    <xf numFmtId="0" fontId="0" fillId="0" borderId="0" xfId="0" applyFill="1" applyAlignment="1">
      <alignment horizontal="left" vertical="center" indent="1"/>
    </xf>
    <xf numFmtId="3" fontId="17" fillId="0" borderId="0" xfId="0" applyNumberFormat="1" applyFont="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1"/>
    </xf>
    <xf numFmtId="0" fontId="23" fillId="0" borderId="0" xfId="1" applyFont="1" applyBorder="1" applyAlignment="1">
      <alignment horizontal="right" vertical="center" indent="1"/>
    </xf>
    <xf numFmtId="0" fontId="23" fillId="0" borderId="0" xfId="0" applyFont="1" applyFill="1" applyAlignment="1">
      <alignment horizontal="left" vertical="top" indent="1"/>
    </xf>
    <xf numFmtId="0" fontId="0" fillId="0" borderId="0" xfId="0" applyAlignment="1">
      <alignment horizontal="left" wrapText="1" inden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Fill="1" applyBorder="1" applyAlignment="1">
      <alignment horizontal="right" vertical="center" indent="1"/>
    </xf>
    <xf numFmtId="3" fontId="13" fillId="0" borderId="0" xfId="0" applyNumberFormat="1" applyFont="1" applyFill="1" applyAlignment="1">
      <alignment horizontal="left" indent="1"/>
    </xf>
    <xf numFmtId="0" fontId="12" fillId="0" borderId="0" xfId="0" applyFont="1" applyFill="1" applyBorder="1" applyAlignment="1">
      <alignment horizontal="left" vertical="center" wrapText="1" indent="1"/>
    </xf>
    <xf numFmtId="0" fontId="12" fillId="0" borderId="0" xfId="0" applyFont="1" applyFill="1" applyBorder="1" applyAlignment="1">
      <alignment horizontal="left" vertical="center" wrapText="1"/>
    </xf>
    <xf numFmtId="3" fontId="9" fillId="0" borderId="0" xfId="0" applyNumberFormat="1" applyFont="1" applyAlignment="1">
      <alignment horizontal="right" vertical="center" indent="1"/>
    </xf>
    <xf numFmtId="3" fontId="11" fillId="2" borderId="0" xfId="0" applyNumberFormat="1" applyFont="1" applyFill="1" applyBorder="1" applyAlignment="1">
      <alignment horizontal="left" vertical="center" wrapText="1" inden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3" fontId="12"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10" fillId="0" borderId="4" xfId="0" applyNumberFormat="1" applyFont="1" applyBorder="1" applyAlignment="1">
      <alignment horizontal="center" vertical="center" wrapText="1"/>
    </xf>
    <xf numFmtId="0" fontId="0" fillId="0" borderId="0" xfId="0" applyAlignment="1"/>
    <xf numFmtId="0" fontId="11" fillId="0" borderId="0" xfId="0" applyFont="1" applyFill="1" applyAlignment="1">
      <alignment horizontal="left" vertical="center"/>
    </xf>
    <xf numFmtId="0" fontId="11" fillId="0" borderId="0" xfId="0" applyFont="1" applyFill="1" applyAlignment="1">
      <alignment horizontal="left" vertical="center" indent="1"/>
    </xf>
    <xf numFmtId="0" fontId="0" fillId="3" borderId="0" xfId="0" applyFill="1" applyAlignment="1">
      <alignment horizontal="right"/>
    </xf>
    <xf numFmtId="0" fontId="10" fillId="0" borderId="4"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3" fontId="10" fillId="0" borderId="12" xfId="0" applyNumberFormat="1" applyFont="1" applyBorder="1" applyAlignment="1">
      <alignment horizontal="left" vertical="center" wrapText="1" indent="1"/>
    </xf>
    <xf numFmtId="0" fontId="10" fillId="0" borderId="12" xfId="0" applyFont="1" applyBorder="1" applyAlignment="1">
      <alignment horizontal="center" vertical="center" wrapText="1"/>
    </xf>
    <xf numFmtId="14" fontId="12" fillId="0" borderId="0" xfId="0" applyNumberFormat="1" applyFont="1" applyBorder="1" applyAlignment="1">
      <alignment horizontal="left"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3" fontId="12" fillId="0" borderId="0" xfId="0" applyNumberFormat="1" applyFont="1" applyFill="1" applyAlignment="1">
      <alignment horizontal="left" vertical="center"/>
    </xf>
    <xf numFmtId="3" fontId="8" fillId="0" borderId="0" xfId="0" applyNumberFormat="1" applyFont="1" applyAlignment="1"/>
    <xf numFmtId="165" fontId="11" fillId="2" borderId="0" xfId="0" applyNumberFormat="1" applyFont="1" applyFill="1" applyBorder="1" applyAlignment="1">
      <alignment horizontal="right" vertical="center" wrapText="1" indent="5"/>
    </xf>
    <xf numFmtId="165" fontId="11" fillId="0" borderId="0" xfId="0" applyNumberFormat="1" applyFont="1" applyFill="1" applyBorder="1" applyAlignment="1">
      <alignment horizontal="right" vertical="center" indent="5"/>
    </xf>
    <xf numFmtId="165" fontId="11" fillId="2" borderId="0" xfId="0" applyNumberFormat="1" applyFont="1" applyFill="1" applyBorder="1" applyAlignment="1">
      <alignment horizontal="right" vertical="center" indent="5"/>
    </xf>
    <xf numFmtId="3" fontId="12" fillId="0" borderId="0" xfId="0" applyNumberFormat="1" applyFont="1" applyAlignment="1">
      <alignment horizontal="center" vertical="center"/>
    </xf>
    <xf numFmtId="3" fontId="7" fillId="0" borderId="0" xfId="0" applyNumberFormat="1" applyFont="1" applyFill="1" applyAlignment="1">
      <alignment horizontal="right" vertical="center" wrapText="1" indent="1"/>
    </xf>
    <xf numFmtId="3" fontId="10" fillId="0" borderId="0" xfId="0" applyNumberFormat="1" applyFont="1" applyAlignment="1">
      <alignment horizontal="left" vertical="center"/>
    </xf>
    <xf numFmtId="3" fontId="11" fillId="2" borderId="17" xfId="0" applyNumberFormat="1" applyFont="1" applyFill="1" applyBorder="1" applyAlignment="1">
      <alignment horizontal="right" vertical="center" wrapText="1" indent="3"/>
    </xf>
    <xf numFmtId="3" fontId="11" fillId="0" borderId="17" xfId="0" applyNumberFormat="1" applyFont="1" applyFill="1" applyBorder="1" applyAlignment="1">
      <alignment horizontal="right" vertical="center" indent="3"/>
    </xf>
    <xf numFmtId="3" fontId="11" fillId="2" borderId="17" xfId="0" applyNumberFormat="1" applyFont="1" applyFill="1" applyBorder="1" applyAlignment="1">
      <alignment horizontal="right" vertical="center" indent="3"/>
    </xf>
    <xf numFmtId="3" fontId="11" fillId="2" borderId="0" xfId="0" applyNumberFormat="1" applyFont="1" applyFill="1" applyBorder="1" applyAlignment="1">
      <alignment horizontal="right" vertical="center" wrapText="1" indent="4"/>
    </xf>
    <xf numFmtId="165" fontId="11" fillId="2" borderId="0" xfId="0" applyNumberFormat="1" applyFont="1" applyFill="1" applyBorder="1" applyAlignment="1">
      <alignment horizontal="right" vertical="center" wrapText="1" indent="4"/>
    </xf>
    <xf numFmtId="3" fontId="11" fillId="0" borderId="0" xfId="0" applyNumberFormat="1" applyFont="1" applyFill="1" applyBorder="1" applyAlignment="1">
      <alignment horizontal="right" vertical="center" indent="4"/>
    </xf>
    <xf numFmtId="165" fontId="11" fillId="0" borderId="0"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indent="4"/>
    </xf>
    <xf numFmtId="165" fontId="11" fillId="2" borderId="0" xfId="0" applyNumberFormat="1" applyFont="1" applyFill="1" applyBorder="1" applyAlignment="1">
      <alignment horizontal="right" vertical="center" indent="4"/>
    </xf>
    <xf numFmtId="3" fontId="11" fillId="2" borderId="6" xfId="0" applyNumberFormat="1" applyFont="1" applyFill="1" applyBorder="1" applyAlignment="1">
      <alignment horizontal="right" vertical="center" wrapText="1" indent="4"/>
    </xf>
    <xf numFmtId="3" fontId="11" fillId="0" borderId="6" xfId="0" applyNumberFormat="1" applyFont="1" applyFill="1" applyBorder="1" applyAlignment="1">
      <alignment horizontal="right" vertical="center" indent="4"/>
    </xf>
    <xf numFmtId="3" fontId="11" fillId="2" borderId="6" xfId="0" applyNumberFormat="1" applyFont="1" applyFill="1" applyBorder="1" applyAlignment="1">
      <alignment horizontal="right" vertical="center" indent="4"/>
    </xf>
    <xf numFmtId="165" fontId="11" fillId="2" borderId="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xf>
    <xf numFmtId="165" fontId="11" fillId="2" borderId="0" xfId="0" applyNumberFormat="1" applyFont="1" applyFill="1" applyBorder="1" applyAlignment="1">
      <alignment horizontal="center" vertical="center"/>
    </xf>
    <xf numFmtId="3" fontId="11" fillId="2" borderId="6" xfId="0" applyNumberFormat="1" applyFont="1" applyFill="1" applyBorder="1" applyAlignment="1">
      <alignment horizontal="right" vertical="center" wrapText="1" indent="3"/>
    </xf>
    <xf numFmtId="3" fontId="11" fillId="2" borderId="0" xfId="0" applyNumberFormat="1" applyFont="1" applyFill="1" applyBorder="1" applyAlignment="1">
      <alignment horizontal="right" vertical="center" wrapText="1" indent="3"/>
    </xf>
    <xf numFmtId="3" fontId="11" fillId="0" borderId="6" xfId="0" applyNumberFormat="1" applyFont="1" applyFill="1" applyBorder="1" applyAlignment="1">
      <alignment horizontal="right" vertical="center" indent="3"/>
    </xf>
    <xf numFmtId="3" fontId="11" fillId="0" borderId="0" xfId="0" applyNumberFormat="1" applyFont="1" applyFill="1" applyBorder="1" applyAlignment="1">
      <alignment horizontal="right" vertical="center" indent="3"/>
    </xf>
    <xf numFmtId="3" fontId="11" fillId="2" borderId="6" xfId="0" applyNumberFormat="1" applyFont="1" applyFill="1" applyBorder="1" applyAlignment="1">
      <alignment horizontal="right" vertical="center" indent="3"/>
    </xf>
    <xf numFmtId="3" fontId="11" fillId="2" borderId="0" xfId="0" applyNumberFormat="1" applyFont="1" applyFill="1" applyBorder="1" applyAlignment="1">
      <alignment horizontal="right" vertical="center" indent="3"/>
    </xf>
    <xf numFmtId="165" fontId="11" fillId="2" borderId="7" xfId="0" applyNumberFormat="1" applyFont="1" applyFill="1" applyBorder="1" applyAlignment="1">
      <alignment horizontal="right" vertical="center" wrapText="1" indent="4"/>
    </xf>
    <xf numFmtId="165" fontId="11" fillId="0" borderId="7" xfId="0" applyNumberFormat="1" applyFont="1" applyFill="1" applyBorder="1" applyAlignment="1">
      <alignment horizontal="right" vertical="center" indent="4"/>
    </xf>
    <xf numFmtId="165" fontId="11" fillId="2" borderId="7" xfId="0" applyNumberFormat="1" applyFont="1" applyFill="1" applyBorder="1" applyAlignment="1">
      <alignment horizontal="right" vertical="center" indent="4"/>
    </xf>
    <xf numFmtId="3" fontId="11" fillId="2" borderId="17" xfId="0" applyNumberFormat="1" applyFont="1" applyFill="1" applyBorder="1" applyAlignment="1">
      <alignment horizontal="right" vertical="center" wrapText="1" indent="4"/>
    </xf>
    <xf numFmtId="3" fontId="11" fillId="0" borderId="17" xfId="0" applyNumberFormat="1" applyFont="1" applyFill="1" applyBorder="1" applyAlignment="1">
      <alignment horizontal="right" vertical="center" indent="4"/>
    </xf>
    <xf numFmtId="3" fontId="11" fillId="2" borderId="17"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wrapText="1" indent="5"/>
    </xf>
    <xf numFmtId="164" fontId="11" fillId="2" borderId="0" xfId="0" applyNumberFormat="1" applyFont="1" applyFill="1" applyBorder="1" applyAlignment="1">
      <alignment horizontal="right" vertical="center" wrapText="1" indent="5"/>
    </xf>
    <xf numFmtId="3" fontId="11" fillId="0" borderId="0" xfId="0" applyNumberFormat="1" applyFont="1" applyFill="1" applyBorder="1" applyAlignment="1">
      <alignment horizontal="right" vertical="center" indent="5"/>
    </xf>
    <xf numFmtId="164" fontId="11" fillId="0" borderId="0" xfId="0" applyNumberFormat="1" applyFont="1" applyFill="1" applyBorder="1" applyAlignment="1">
      <alignment horizontal="right" vertical="center" indent="5"/>
    </xf>
    <xf numFmtId="3" fontId="11" fillId="2" borderId="0" xfId="0" applyNumberFormat="1" applyFont="1" applyFill="1" applyBorder="1" applyAlignment="1">
      <alignment horizontal="right" vertical="center" indent="5"/>
    </xf>
    <xf numFmtId="164" fontId="11" fillId="2" borderId="0" xfId="0" applyNumberFormat="1" applyFont="1" applyFill="1" applyBorder="1" applyAlignment="1">
      <alignment horizontal="right" vertical="center" indent="5"/>
    </xf>
    <xf numFmtId="164" fontId="11" fillId="0" borderId="0" xfId="0" applyNumberFormat="1" applyFont="1" applyFill="1" applyBorder="1" applyAlignment="1">
      <alignment horizontal="right" vertical="center" indent="4"/>
    </xf>
    <xf numFmtId="164" fontId="11" fillId="2" borderId="0" xfId="0" applyNumberFormat="1" applyFont="1" applyFill="1" applyBorder="1" applyAlignment="1">
      <alignment horizontal="right" vertical="center" indent="4"/>
    </xf>
    <xf numFmtId="3" fontId="11" fillId="2" borderId="19" xfId="0" applyNumberFormat="1" applyFont="1" applyFill="1" applyBorder="1" applyAlignment="1">
      <alignment horizontal="right" vertical="center" wrapText="1" indent="4"/>
    </xf>
    <xf numFmtId="3" fontId="11" fillId="0" borderId="2" xfId="0" applyNumberFormat="1" applyFont="1" applyFill="1" applyBorder="1" applyAlignment="1">
      <alignment horizontal="left" vertical="center" indent="1"/>
    </xf>
    <xf numFmtId="3" fontId="11" fillId="0" borderId="2" xfId="0" applyNumberFormat="1" applyFont="1" applyFill="1" applyBorder="1" applyAlignment="1">
      <alignment horizontal="right" vertical="center" indent="4"/>
    </xf>
    <xf numFmtId="3" fontId="11" fillId="0" borderId="18" xfId="0" applyNumberFormat="1" applyFont="1" applyFill="1" applyBorder="1" applyAlignment="1">
      <alignment horizontal="right" vertical="center" indent="3"/>
    </xf>
    <xf numFmtId="165" fontId="11" fillId="0" borderId="2" xfId="0" applyNumberFormat="1" applyFont="1" applyFill="1" applyBorder="1" applyAlignment="1">
      <alignment horizontal="right" vertical="center" indent="5"/>
    </xf>
    <xf numFmtId="3" fontId="11" fillId="0" borderId="8" xfId="0" applyNumberFormat="1" applyFont="1" applyFill="1" applyBorder="1" applyAlignment="1">
      <alignment horizontal="right" vertical="center" indent="4"/>
    </xf>
    <xf numFmtId="165" fontId="11" fillId="0" borderId="2" xfId="0" applyNumberFormat="1" applyFont="1" applyFill="1" applyBorder="1" applyAlignment="1">
      <alignment horizontal="center" vertical="center"/>
    </xf>
    <xf numFmtId="165" fontId="11" fillId="0" borderId="9" xfId="0" applyNumberFormat="1" applyFont="1" applyFill="1" applyBorder="1" applyAlignment="1">
      <alignment horizontal="right" vertical="center" indent="4"/>
    </xf>
    <xf numFmtId="165" fontId="11" fillId="0" borderId="2" xfId="0" applyNumberFormat="1" applyFont="1" applyFill="1" applyBorder="1" applyAlignment="1">
      <alignment horizontal="right" vertical="center" indent="4"/>
    </xf>
    <xf numFmtId="3" fontId="11" fillId="0" borderId="8" xfId="0" applyNumberFormat="1" applyFont="1" applyFill="1" applyBorder="1" applyAlignment="1">
      <alignment horizontal="right" vertical="center" indent="3"/>
    </xf>
    <xf numFmtId="3" fontId="11" fillId="0" borderId="2" xfId="0" applyNumberFormat="1" applyFont="1" applyFill="1" applyBorder="1" applyAlignment="1">
      <alignment horizontal="right" vertical="center" indent="3"/>
    </xf>
    <xf numFmtId="3" fontId="11" fillId="0" borderId="18" xfId="0" applyNumberFormat="1" applyFont="1" applyFill="1" applyBorder="1" applyAlignment="1">
      <alignment horizontal="right" vertical="center" indent="4"/>
    </xf>
    <xf numFmtId="3" fontId="11" fillId="0" borderId="2" xfId="0" applyNumberFormat="1" applyFont="1" applyFill="1" applyBorder="1" applyAlignment="1">
      <alignment horizontal="right" vertical="center" indent="5"/>
    </xf>
    <xf numFmtId="164" fontId="11" fillId="0" borderId="2" xfId="0" applyNumberFormat="1" applyFont="1" applyFill="1" applyBorder="1" applyAlignment="1">
      <alignment horizontal="right" vertical="center" indent="5"/>
    </xf>
    <xf numFmtId="164" fontId="11" fillId="0" borderId="2" xfId="0" applyNumberFormat="1" applyFont="1" applyFill="1" applyBorder="1" applyAlignment="1">
      <alignment horizontal="right" vertical="center" indent="4"/>
    </xf>
    <xf numFmtId="3" fontId="11" fillId="0" borderId="0" xfId="1" applyNumberFormat="1" applyFont="1" applyFill="1" applyAlignment="1">
      <alignment horizontal="left" vertical="center" wrapText="1"/>
    </xf>
    <xf numFmtId="0" fontId="11" fillId="0" borderId="0" xfId="1" applyFont="1" applyAlignment="1">
      <alignment horizontal="left" vertical="center" wrapText="1"/>
    </xf>
    <xf numFmtId="0" fontId="0" fillId="0" borderId="0" xfId="0" applyFont="1" applyFill="1" applyAlignment="1">
      <alignment horizontal="left" vertical="center"/>
    </xf>
    <xf numFmtId="0" fontId="23" fillId="0" borderId="0" xfId="0" applyFont="1" applyFill="1" applyAlignment="1">
      <alignment horizontal="left" vertical="center"/>
    </xf>
    <xf numFmtId="0" fontId="11" fillId="0" borderId="0" xfId="0" applyFont="1" applyAlignment="1">
      <alignment vertical="center"/>
    </xf>
    <xf numFmtId="0" fontId="10" fillId="0" borderId="0" xfId="0" applyFont="1" applyFill="1" applyAlignment="1">
      <alignment horizontal="left" vertical="center"/>
    </xf>
    <xf numFmtId="0" fontId="10" fillId="0" borderId="0" xfId="1" applyFont="1" applyFill="1" applyAlignment="1">
      <alignment horizontal="left" vertical="center"/>
    </xf>
    <xf numFmtId="3" fontId="11" fillId="0" borderId="0" xfId="1" applyNumberFormat="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0" applyFont="1"/>
    <xf numFmtId="3" fontId="5" fillId="0" borderId="0" xfId="0" applyNumberFormat="1" applyFont="1"/>
    <xf numFmtId="165" fontId="5" fillId="0" borderId="0" xfId="0" applyNumberFormat="1" applyFont="1"/>
    <xf numFmtId="0" fontId="0" fillId="0" borderId="0" xfId="0" applyAlignment="1">
      <alignment horizontal="left" vertical="top" wrapText="1"/>
    </xf>
    <xf numFmtId="3" fontId="11" fillId="2" borderId="20" xfId="0" applyNumberFormat="1" applyFont="1" applyFill="1" applyBorder="1" applyAlignment="1">
      <alignment horizontal="right" vertical="center" wrapText="1" indent="4"/>
    </xf>
    <xf numFmtId="3" fontId="11" fillId="0" borderId="0" xfId="0" applyNumberFormat="1" applyFont="1" applyFill="1" applyBorder="1" applyAlignment="1">
      <alignment horizontal="right" vertical="center" wrapText="1" indent="4"/>
    </xf>
    <xf numFmtId="3" fontId="11" fillId="0" borderId="0" xfId="0" applyNumberFormat="1" applyFont="1" applyFill="1" applyBorder="1" applyAlignment="1">
      <alignment horizontal="left" vertical="center" wrapText="1" indent="1"/>
    </xf>
    <xf numFmtId="0" fontId="5" fillId="0" borderId="0" xfId="0" applyFont="1" applyFill="1"/>
    <xf numFmtId="3" fontId="5" fillId="0" borderId="0" xfId="0" applyNumberFormat="1" applyFont="1" applyFill="1"/>
    <xf numFmtId="0" fontId="13" fillId="0" borderId="12" xfId="0" applyFont="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3" fontId="12" fillId="0" borderId="0" xfId="0" applyNumberFormat="1" applyFont="1" applyAlignment="1">
      <alignment vertical="center"/>
    </xf>
    <xf numFmtId="0" fontId="15" fillId="0" borderId="6" xfId="0" applyFont="1" applyBorder="1" applyAlignment="1">
      <alignment horizontal="left" vertical="center" wrapText="1" indent="1"/>
    </xf>
    <xf numFmtId="0" fontId="0" fillId="0" borderId="0" xfId="0" applyAlignment="1">
      <alignment horizontal="left" vertical="top" wrapText="1"/>
    </xf>
    <xf numFmtId="3" fontId="12" fillId="0" borderId="0" xfId="0" applyNumberFormat="1" applyFont="1" applyAlignment="1">
      <alignment vertical="center"/>
    </xf>
    <xf numFmtId="3" fontId="12" fillId="0" borderId="0" xfId="0" applyNumberFormat="1" applyFont="1" applyAlignment="1">
      <alignment vertical="center"/>
    </xf>
    <xf numFmtId="0" fontId="3" fillId="0" borderId="0" xfId="0" applyFont="1" applyFill="1" applyAlignment="1">
      <alignment horizontal="center" vertical="center"/>
    </xf>
    <xf numFmtId="3" fontId="12" fillId="0" borderId="0" xfId="0" applyNumberFormat="1" applyFont="1" applyAlignment="1">
      <alignment vertical="center"/>
    </xf>
    <xf numFmtId="3" fontId="12" fillId="0" borderId="0" xfId="0" applyNumberFormat="1" applyFont="1" applyAlignment="1">
      <alignment vertical="center"/>
    </xf>
    <xf numFmtId="3" fontId="11" fillId="0" borderId="17" xfId="0" applyNumberFormat="1" applyFont="1" applyFill="1" applyBorder="1" applyAlignment="1">
      <alignment horizontal="right" vertical="center" wrapText="1" indent="4"/>
    </xf>
    <xf numFmtId="164" fontId="11" fillId="0" borderId="0" xfId="0" applyNumberFormat="1" applyFont="1" applyFill="1" applyBorder="1" applyAlignment="1">
      <alignment horizontal="right" vertical="center" wrapText="1" indent="4"/>
    </xf>
    <xf numFmtId="3" fontId="11" fillId="0" borderId="6" xfId="0" applyNumberFormat="1" applyFont="1" applyFill="1" applyBorder="1" applyAlignment="1">
      <alignment horizontal="right" vertical="center" wrapText="1" indent="4"/>
    </xf>
    <xf numFmtId="3" fontId="34" fillId="0" borderId="0" xfId="0" applyNumberFormat="1" applyFont="1" applyAlignment="1">
      <alignment vertical="center"/>
    </xf>
    <xf numFmtId="0" fontId="33" fillId="0" borderId="0" xfId="0" applyFont="1"/>
    <xf numFmtId="0" fontId="0" fillId="0" borderId="0" xfId="0" applyAlignment="1">
      <alignment vertical="center" wrapText="1"/>
    </xf>
    <xf numFmtId="0" fontId="0" fillId="0" borderId="0" xfId="0" applyAlignment="1">
      <alignment horizontal="left" vertical="center"/>
    </xf>
    <xf numFmtId="165" fontId="12" fillId="0" borderId="0" xfId="0" applyNumberFormat="1" applyFont="1" applyAlignment="1">
      <alignment horizontal="left" vertical="center"/>
    </xf>
    <xf numFmtId="1" fontId="12" fillId="0" borderId="0" xfId="0" applyNumberFormat="1" applyFont="1" applyAlignment="1">
      <alignment horizontal="left" vertical="center"/>
    </xf>
    <xf numFmtId="165" fontId="0" fillId="0" borderId="0" xfId="0" applyNumberFormat="1" applyAlignment="1">
      <alignment horizontal="left" vertical="center" indent="1"/>
    </xf>
    <xf numFmtId="165" fontId="0" fillId="0" borderId="0" xfId="0" applyNumberFormat="1" applyAlignment="1">
      <alignment horizontal="left" vertical="center"/>
    </xf>
    <xf numFmtId="1" fontId="0" fillId="0" borderId="0" xfId="0" applyNumberFormat="1" applyAlignment="1">
      <alignment horizontal="left" vertical="center" indent="1"/>
    </xf>
    <xf numFmtId="1" fontId="0" fillId="0" borderId="0" xfId="0" applyNumberFormat="1" applyAlignment="1">
      <alignment horizontal="left" vertical="center"/>
    </xf>
    <xf numFmtId="0" fontId="6" fillId="0" borderId="0" xfId="0" quotePrefix="1" applyFont="1" applyAlignment="1">
      <alignment horizontal="left" vertical="center" wrapText="1"/>
    </xf>
    <xf numFmtId="0" fontId="11" fillId="3" borderId="0" xfId="1" applyFill="1" applyAlignment="1">
      <alignment horizontal="left" vertical="center" wrapText="1"/>
    </xf>
    <xf numFmtId="0" fontId="4" fillId="0" borderId="0" xfId="0" applyFont="1" applyBorder="1" applyAlignment="1">
      <alignment horizontal="left" vertical="top" wrapText="1"/>
    </xf>
    <xf numFmtId="0" fontId="2" fillId="0"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9" fillId="0" borderId="0" xfId="0" applyFont="1" applyAlignment="1">
      <alignment horizontal="left" vertical="top" wrapText="1"/>
    </xf>
    <xf numFmtId="3" fontId="11" fillId="2" borderId="0" xfId="0" applyNumberFormat="1" applyFont="1" applyFill="1" applyBorder="1" applyAlignment="1">
      <alignment horizontal="right" vertical="center" wrapText="1" indent="12"/>
    </xf>
    <xf numFmtId="3" fontId="11" fillId="0" borderId="0" xfId="0" applyNumberFormat="1" applyFont="1" applyFill="1" applyBorder="1" applyAlignment="1">
      <alignment horizontal="right" vertical="center" indent="12"/>
    </xf>
    <xf numFmtId="3" fontId="11" fillId="2" borderId="0" xfId="0" applyNumberFormat="1" applyFont="1" applyFill="1" applyBorder="1" applyAlignment="1">
      <alignment horizontal="right" vertical="center" indent="12"/>
    </xf>
    <xf numFmtId="3" fontId="11" fillId="0" borderId="2" xfId="0" applyNumberFormat="1" applyFont="1" applyFill="1" applyBorder="1" applyAlignment="1">
      <alignment horizontal="right" vertical="center" indent="12"/>
    </xf>
    <xf numFmtId="0" fontId="11" fillId="0" borderId="0" xfId="1" applyFont="1" applyFill="1" applyAlignment="1">
      <alignment horizontal="left" vertical="center" wrapText="1"/>
    </xf>
    <xf numFmtId="3" fontId="11" fillId="0" borderId="0" xfId="1" quotePrefix="1" applyNumberFormat="1" applyFont="1" applyFill="1" applyAlignment="1">
      <alignment horizontal="left" vertical="center" wrapText="1"/>
    </xf>
    <xf numFmtId="0" fontId="1" fillId="2" borderId="0" xfId="0" applyFont="1" applyFill="1" applyAlignment="1">
      <alignment horizontal="center" vertical="center"/>
    </xf>
    <xf numFmtId="2" fontId="11" fillId="0" borderId="7" xfId="0" applyNumberFormat="1" applyFont="1" applyFill="1" applyBorder="1" applyAlignment="1">
      <alignment horizontal="right" vertical="center" indent="4"/>
    </xf>
    <xf numFmtId="3" fontId="1" fillId="0" borderId="0" xfId="0" quotePrefix="1" applyNumberFormat="1" applyFont="1" applyAlignment="1">
      <alignment vertical="center"/>
    </xf>
    <xf numFmtId="3" fontId="1" fillId="0" borderId="0" xfId="0" quotePrefix="1" applyNumberFormat="1" applyFont="1" applyAlignment="1">
      <alignment horizontal="left" vertical="center"/>
    </xf>
    <xf numFmtId="0" fontId="1" fillId="0" borderId="0" xfId="0" quotePrefix="1" applyFont="1" applyAlignment="1">
      <alignment horizontal="left" vertical="center" wrapText="1"/>
    </xf>
    <xf numFmtId="3" fontId="11" fillId="0" borderId="0" xfId="1" applyNumberFormat="1" applyFont="1" applyFill="1" applyAlignment="1">
      <alignment horizontal="left" vertical="center" wrapText="1"/>
    </xf>
    <xf numFmtId="0" fontId="11" fillId="0" borderId="0" xfId="1" applyFont="1" applyAlignment="1">
      <alignment horizontal="left" vertical="center" wrapText="1"/>
    </xf>
    <xf numFmtId="3" fontId="11" fillId="0" borderId="0" xfId="1" quotePrefix="1" applyNumberFormat="1" applyFill="1" applyAlignment="1">
      <alignment horizontal="left" vertical="center" wrapText="1"/>
    </xf>
    <xf numFmtId="0" fontId="11" fillId="0" borderId="0" xfId="1" applyFill="1" applyAlignment="1">
      <alignment horizontal="left" vertical="center" wrapText="1"/>
    </xf>
    <xf numFmtId="3" fontId="11" fillId="0" borderId="0" xfId="1" quotePrefix="1" applyNumberFormat="1" applyFont="1" applyFill="1" applyAlignment="1">
      <alignment horizontal="left" vertical="center" wrapText="1"/>
    </xf>
    <xf numFmtId="0" fontId="11" fillId="0" borderId="0" xfId="1" applyFont="1" applyFill="1" applyAlignment="1">
      <alignment horizontal="left" vertical="center" wrapText="1"/>
    </xf>
    <xf numFmtId="0" fontId="1" fillId="0" borderId="0" xfId="0" quotePrefix="1" applyFont="1" applyFill="1" applyAlignment="1">
      <alignment horizontal="left" vertical="center" wrapText="1"/>
    </xf>
    <xf numFmtId="0" fontId="0" fillId="0" borderId="0" xfId="0" applyAlignment="1">
      <alignment horizontal="left" vertical="center" wrapText="1"/>
    </xf>
    <xf numFmtId="0" fontId="2" fillId="0" borderId="14" xfId="0" applyFont="1" applyFill="1" applyBorder="1" applyAlignment="1">
      <alignment horizontal="left" vertical="center" wrapText="1" indent="1"/>
    </xf>
    <xf numFmtId="0" fontId="0" fillId="0" borderId="12" xfId="0" applyBorder="1" applyAlignment="1">
      <alignment horizontal="left" vertical="center" wrapText="1" indent="1"/>
    </xf>
    <xf numFmtId="3" fontId="10" fillId="0" borderId="0" xfId="0" applyNumberFormat="1" applyFont="1" applyFill="1" applyAlignment="1">
      <alignment horizontal="left" vertical="center" wrapText="1"/>
    </xf>
    <xf numFmtId="0" fontId="19" fillId="0" borderId="0" xfId="0" applyFont="1" applyFill="1" applyAlignment="1">
      <alignment horizontal="left" vertical="center" wrapText="1"/>
    </xf>
    <xf numFmtId="3" fontId="21" fillId="0" borderId="0" xfId="0" applyNumberFormat="1" applyFont="1" applyFill="1" applyAlignment="1">
      <alignment horizontal="left" wrapText="1"/>
    </xf>
    <xf numFmtId="0" fontId="22" fillId="0" borderId="0" xfId="0" applyFont="1" applyFill="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10"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3" fontId="11" fillId="0" borderId="0" xfId="1" applyNumberFormat="1" applyAlignment="1">
      <alignment horizontal="left" vertical="center" wrapText="1"/>
    </xf>
    <xf numFmtId="3" fontId="11" fillId="0" borderId="0" xfId="0" applyNumberFormat="1" applyFont="1" applyFill="1" applyBorder="1" applyAlignment="1">
      <alignment horizontal="left" vertical="top" wrapText="1"/>
    </xf>
    <xf numFmtId="0" fontId="0" fillId="0" borderId="0" xfId="0" applyFill="1" applyAlignment="1">
      <alignment horizontal="left" vertical="top" wrapText="1"/>
    </xf>
    <xf numFmtId="3" fontId="26"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1" fillId="0" borderId="0" xfId="0" applyNumberFormat="1" applyFont="1" applyAlignment="1">
      <alignment horizontal="left" vertical="top" wrapText="1"/>
    </xf>
    <xf numFmtId="3" fontId="4" fillId="0" borderId="0" xfId="0" applyNumberFormat="1" applyFont="1" applyAlignment="1">
      <alignment horizontal="left" vertical="top" wrapText="1"/>
    </xf>
    <xf numFmtId="3" fontId="1" fillId="0" borderId="0" xfId="0" quotePrefix="1" applyNumberFormat="1" applyFont="1" applyAlignment="1">
      <alignment horizontal="left" vertical="center" wrapText="1"/>
    </xf>
    <xf numFmtId="3" fontId="6" fillId="0" borderId="0" xfId="0" quotePrefix="1" applyNumberFormat="1" applyFont="1" applyAlignment="1">
      <alignment horizontal="left" vertical="center" wrapText="1"/>
    </xf>
    <xf numFmtId="0" fontId="11" fillId="0" borderId="0" xfId="1" applyAlignment="1">
      <alignment horizontal="left" vertical="center" wrapText="1"/>
    </xf>
    <xf numFmtId="3" fontId="2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xf numFmtId="0" fontId="0" fillId="0" borderId="0" xfId="0" applyAlignment="1">
      <alignment horizontal="left" vertical="top" wrapText="1"/>
    </xf>
    <xf numFmtId="0" fontId="11"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0" fillId="0" borderId="21" xfId="0" applyFont="1" applyBorder="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xf numFmtId="3" fontId="10" fillId="0" borderId="3" xfId="0" applyNumberFormat="1" applyFont="1" applyBorder="1" applyAlignment="1">
      <alignment horizontal="left" vertical="center" wrapText="1" indent="1"/>
    </xf>
    <xf numFmtId="0" fontId="0" fillId="0" borderId="4" xfId="0" applyBorder="1" applyAlignment="1">
      <alignment horizontal="left" vertical="center" wrapText="1" indent="1"/>
    </xf>
    <xf numFmtId="0" fontId="10" fillId="0" borderId="15" xfId="0" applyFont="1" applyBorder="1" applyAlignment="1">
      <alignment horizontal="center" vertical="center" wrapText="1"/>
    </xf>
    <xf numFmtId="0" fontId="28" fillId="0" borderId="16" xfId="0" applyFont="1" applyBorder="1" applyAlignment="1">
      <alignment horizontal="center" vertical="center" wrapText="1"/>
    </xf>
    <xf numFmtId="3" fontId="11" fillId="0" borderId="0" xfId="1" applyNumberFormat="1" applyAlignment="1">
      <alignment vertical="center"/>
    </xf>
    <xf numFmtId="0" fontId="11" fillId="0" borderId="0" xfId="1" applyAlignment="1"/>
    <xf numFmtId="3" fontId="10" fillId="0" borderId="5"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3" xfId="0" applyFont="1" applyBorder="1" applyAlignment="1">
      <alignment horizontal="center" vertical="center" wrapText="1"/>
    </xf>
    <xf numFmtId="3" fontId="9" fillId="0" borderId="0" xfId="0" applyNumberFormat="1" applyFont="1" applyAlignment="1">
      <alignment horizontal="right" vertical="top"/>
    </xf>
    <xf numFmtId="0" fontId="0" fillId="0" borderId="0" xfId="0" applyAlignment="1">
      <alignment vertical="top"/>
    </xf>
    <xf numFmtId="3" fontId="1" fillId="0" borderId="0" xfId="0" applyNumberFormat="1" applyFont="1" applyFill="1" applyAlignment="1">
      <alignment horizontal="left" vertical="top" wrapText="1"/>
    </xf>
    <xf numFmtId="3" fontId="5" fillId="0" borderId="0" xfId="0" applyNumberFormat="1" applyFont="1" applyFill="1" applyAlignment="1">
      <alignment horizontal="left" vertical="top" wrapText="1"/>
    </xf>
    <xf numFmtId="3" fontId="11" fillId="0" borderId="0" xfId="1" applyNumberFormat="1" applyAlignment="1">
      <alignment horizontal="left" vertical="center"/>
    </xf>
    <xf numFmtId="0" fontId="11" fillId="0" borderId="0" xfId="1" applyAlignment="1">
      <alignment horizontal="left" vertical="center"/>
    </xf>
    <xf numFmtId="3" fontId="10" fillId="0" borderId="15" xfId="0" applyNumberFormat="1" applyFont="1" applyBorder="1" applyAlignment="1">
      <alignment horizontal="left" vertical="center" wrapText="1" indent="1"/>
    </xf>
    <xf numFmtId="0" fontId="0" fillId="0" borderId="16" xfId="0" applyBorder="1" applyAlignment="1">
      <alignment horizontal="left" vertical="center" wrapText="1" indent="1"/>
    </xf>
    <xf numFmtId="0" fontId="0" fillId="0" borderId="1" xfId="0" applyBorder="1" applyAlignment="1">
      <alignment horizontal="center" vertical="center" wrapText="1"/>
    </xf>
    <xf numFmtId="3" fontId="9" fillId="0" borderId="0" xfId="0" applyNumberFormat="1" applyFont="1" applyAlignment="1">
      <alignment horizontal="left" vertical="center"/>
    </xf>
    <xf numFmtId="0" fontId="0" fillId="0" borderId="0" xfId="0" applyAlignment="1">
      <alignment horizontal="left" vertical="center"/>
    </xf>
    <xf numFmtId="0" fontId="10"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0" fillId="0" borderId="1" xfId="0" applyBorder="1" applyAlignment="1">
      <alignment wrapText="1"/>
    </xf>
    <xf numFmtId="0" fontId="0" fillId="0" borderId="0" xfId="0" applyFill="1" applyAlignment="1">
      <alignment wrapText="1"/>
    </xf>
    <xf numFmtId="3" fontId="5" fillId="0" borderId="0" xfId="0" applyNumberFormat="1" applyFont="1" applyAlignment="1">
      <alignment horizontal="left" vertical="top" wrapText="1"/>
    </xf>
    <xf numFmtId="0" fontId="1" fillId="0" borderId="0" xfId="0" quotePrefix="1" applyFont="1" applyAlignment="1">
      <alignment horizontal="left" vertical="center" wrapText="1"/>
    </xf>
    <xf numFmtId="0" fontId="6" fillId="0" borderId="0" xfId="0" applyFont="1" applyAlignment="1">
      <alignment horizontal="left" vertical="center" wrapText="1"/>
    </xf>
    <xf numFmtId="3" fontId="24" fillId="3" borderId="2" xfId="0" applyNumberFormat="1" applyFont="1" applyFill="1" applyBorder="1" applyAlignment="1">
      <alignment horizontal="left" vertical="center" wrapText="1"/>
    </xf>
    <xf numFmtId="0" fontId="22" fillId="0" borderId="2" xfId="0" applyFont="1" applyBorder="1" applyAlignment="1">
      <alignment horizontal="left" vertical="center" wrapText="1"/>
    </xf>
    <xf numFmtId="0" fontId="0" fillId="0" borderId="2" xfId="0" applyBorder="1" applyAlignment="1">
      <alignment vertical="center"/>
    </xf>
    <xf numFmtId="0" fontId="0" fillId="0" borderId="2" xfId="0" applyBorder="1" applyAlignment="1"/>
    <xf numFmtId="3" fontId="26" fillId="3" borderId="2" xfId="0" applyNumberFormat="1" applyFont="1" applyFill="1" applyBorder="1" applyAlignment="1">
      <alignment horizontal="left" vertical="center" wrapText="1"/>
    </xf>
    <xf numFmtId="0" fontId="27" fillId="0" borderId="2" xfId="0" applyFont="1" applyBorder="1" applyAlignment="1">
      <alignment horizontal="left" vertical="center" wrapText="1"/>
    </xf>
    <xf numFmtId="0" fontId="0" fillId="0" borderId="13" xfId="0" applyBorder="1" applyAlignment="1">
      <alignment horizontal="center" vertical="center" wrapText="1"/>
    </xf>
    <xf numFmtId="3" fontId="11" fillId="0" borderId="0" xfId="0" applyNumberFormat="1" applyFont="1" applyBorder="1" applyAlignment="1">
      <alignment horizontal="left" vertical="top" wrapText="1"/>
    </xf>
    <xf numFmtId="0" fontId="19" fillId="0" borderId="0" xfId="0" applyFont="1" applyAlignment="1">
      <alignment horizontal="left" vertical="top" wrapText="1"/>
    </xf>
    <xf numFmtId="0" fontId="11" fillId="3" borderId="0" xfId="1" applyFill="1" applyAlignment="1">
      <alignment horizontal="left" vertical="center" wrapText="1"/>
    </xf>
    <xf numFmtId="0" fontId="1" fillId="3" borderId="0" xfId="0" quotePrefix="1" applyFont="1" applyFill="1" applyAlignment="1">
      <alignment horizontal="left" vertical="center" wrapText="1"/>
    </xf>
    <xf numFmtId="3" fontId="26" fillId="0" borderId="2"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8" fillId="0" borderId="1" xfId="0" applyFont="1" applyBorder="1" applyAlignment="1">
      <alignment horizontal="center" vertical="center" wrapText="1"/>
    </xf>
    <xf numFmtId="0" fontId="1" fillId="0" borderId="0" xfId="0" applyFont="1" applyFill="1" applyBorder="1" applyAlignment="1">
      <alignment horizontal="left" vertical="top" wrapText="1"/>
    </xf>
    <xf numFmtId="0" fontId="19" fillId="0" borderId="2" xfId="0" applyFont="1" applyBorder="1" applyAlignment="1">
      <alignment vertical="center" wrapText="1"/>
    </xf>
    <xf numFmtId="0" fontId="1" fillId="0" borderId="0" xfId="0" applyFont="1" applyBorder="1" applyAlignment="1">
      <alignment horizontal="left" vertical="top" wrapText="1"/>
    </xf>
    <xf numFmtId="0" fontId="4" fillId="0" borderId="0" xfId="0" applyFont="1" applyBorder="1" applyAlignment="1">
      <alignment horizontal="left" vertical="top" wrapText="1"/>
    </xf>
    <xf numFmtId="3" fontId="26" fillId="0" borderId="0" xfId="0" applyNumberFormat="1" applyFont="1" applyAlignment="1">
      <alignment horizontal="left" vertical="center" wrapText="1"/>
    </xf>
    <xf numFmtId="0" fontId="27" fillId="0" borderId="0" xfId="0" applyFont="1" applyAlignment="1">
      <alignment horizontal="left" vertical="center" wrapText="1"/>
    </xf>
    <xf numFmtId="3" fontId="26" fillId="0" borderId="0" xfId="0" applyNumberFormat="1" applyFont="1" applyFill="1" applyAlignment="1">
      <alignment horizontal="left" vertical="center" wrapText="1"/>
    </xf>
    <xf numFmtId="0" fontId="27" fillId="0" borderId="0" xfId="0" applyFont="1" applyFill="1" applyAlignment="1">
      <alignment horizontal="left" vertical="center" wrapText="1"/>
    </xf>
  </cellXfs>
  <cellStyles count="12">
    <cellStyle name="Followed Hyperlink" xfId="8" builtinId="9" hidden="1"/>
    <cellStyle name="Followed Hyperlink" xfId="9" builtinId="9" hidden="1"/>
    <cellStyle name="Followed Hyperlink" xfId="10" builtinId="9" hidden="1"/>
    <cellStyle name="Followed Hyperlink" xfId="11" builtinId="9" hidden="1"/>
    <cellStyle name="Hyperlink" xfId="1" builtinId="8" customBuiltin="1"/>
    <cellStyle name="Normal" xfId="0" builtinId="0"/>
    <cellStyle name="Normal 54" xfId="2"/>
    <cellStyle name="ss15" xfId="5"/>
    <cellStyle name="ss16" xfId="3"/>
    <cellStyle name="ss17" xfId="6"/>
    <cellStyle name="ss22" xfId="4"/>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2.1'!$B$50:$B$67</c:f>
              <c:strCache>
                <c:ptCount val="18"/>
                <c:pt idx="0">
                  <c:v>Norway</c:v>
                </c:pt>
                <c:pt idx="1">
                  <c:v>Italy</c:v>
                </c:pt>
                <c:pt idx="2">
                  <c:v>Venezuela</c:v>
                </c:pt>
                <c:pt idx="3">
                  <c:v>Austria</c:v>
                </c:pt>
                <c:pt idx="4">
                  <c:v>Denmark</c:v>
                </c:pt>
                <c:pt idx="5">
                  <c:v>Canada</c:v>
                </c:pt>
                <c:pt idx="6">
                  <c:v>United States</c:v>
                </c:pt>
                <c:pt idx="7">
                  <c:v>Brazil</c:v>
                </c:pt>
                <c:pt idx="8">
                  <c:v>Mozambique</c:v>
                </c:pt>
                <c:pt idx="9">
                  <c:v>Netherlands</c:v>
                </c:pt>
                <c:pt idx="10">
                  <c:v>Belgium</c:v>
                </c:pt>
                <c:pt idx="11">
                  <c:v>Angola</c:v>
                </c:pt>
                <c:pt idx="12">
                  <c:v>Luxemburg</c:v>
                </c:pt>
                <c:pt idx="13">
                  <c:v>Spain</c:v>
                </c:pt>
                <c:pt idx="14">
                  <c:v>Switzerland</c:v>
                </c:pt>
                <c:pt idx="15">
                  <c:v>Germany</c:v>
                </c:pt>
                <c:pt idx="16">
                  <c:v>France</c:v>
                </c:pt>
                <c:pt idx="17">
                  <c:v>United Kingdom</c:v>
                </c:pt>
              </c:strCache>
            </c:strRef>
          </c:cat>
          <c:val>
            <c:numRef>
              <c:f>'Chart 2.1'!$C$50:$C$67</c:f>
              <c:numCache>
                <c:formatCode>#,##0</c:formatCode>
                <c:ptCount val="18"/>
                <c:pt idx="0">
                  <c:v>375</c:v>
                </c:pt>
                <c:pt idx="1">
                  <c:v>465</c:v>
                </c:pt>
                <c:pt idx="2">
                  <c:v>532</c:v>
                </c:pt>
                <c:pt idx="3">
                  <c:v>618</c:v>
                </c:pt>
                <c:pt idx="4">
                  <c:v>642</c:v>
                </c:pt>
                <c:pt idx="5">
                  <c:v>785</c:v>
                </c:pt>
                <c:pt idx="6">
                  <c:v>939</c:v>
                </c:pt>
                <c:pt idx="7">
                  <c:v>1294</c:v>
                </c:pt>
                <c:pt idx="8">
                  <c:v>1439</c:v>
                </c:pt>
                <c:pt idx="9">
                  <c:v>2127</c:v>
                </c:pt>
                <c:pt idx="10">
                  <c:v>2863</c:v>
                </c:pt>
                <c:pt idx="11">
                  <c:v>2962</c:v>
                </c:pt>
                <c:pt idx="12">
                  <c:v>3342</c:v>
                </c:pt>
                <c:pt idx="13">
                  <c:v>9038</c:v>
                </c:pt>
                <c:pt idx="14">
                  <c:v>9257</c:v>
                </c:pt>
                <c:pt idx="15">
                  <c:v>17750</c:v>
                </c:pt>
                <c:pt idx="16">
                  <c:v>18480</c:v>
                </c:pt>
                <c:pt idx="17">
                  <c:v>22622</c:v>
                </c:pt>
              </c:numCache>
            </c:numRef>
          </c:val>
          <c:extLst xmlns:c16r2="http://schemas.microsoft.com/office/drawing/2015/06/chart">
            <c:ext xmlns:c16="http://schemas.microsoft.com/office/drawing/2014/chart" uri="{C3380CC4-5D6E-409C-BE32-E72D297353CC}">
              <c16:uniqueId val="{00000000-8AF0-4E13-8617-132340C993F9}"/>
            </c:ext>
          </c:extLst>
        </c:ser>
        <c:dLbls>
          <c:showLegendKey val="0"/>
          <c:showVal val="0"/>
          <c:showCatName val="0"/>
          <c:showSerName val="0"/>
          <c:showPercent val="0"/>
          <c:showBubbleSize val="0"/>
        </c:dLbls>
        <c:gapWidth val="50"/>
        <c:axId val="222777856"/>
        <c:axId val="37721152"/>
      </c:barChart>
      <c:catAx>
        <c:axId val="222777856"/>
        <c:scaling>
          <c:orientation val="minMax"/>
        </c:scaling>
        <c:delete val="0"/>
        <c:axPos val="l"/>
        <c:numFmt formatCode="General" sourceLinked="0"/>
        <c:majorTickMark val="none"/>
        <c:minorTickMark val="none"/>
        <c:tickLblPos val="nextTo"/>
        <c:crossAx val="37721152"/>
        <c:crosses val="autoZero"/>
        <c:auto val="1"/>
        <c:lblAlgn val="ctr"/>
        <c:lblOffset val="100"/>
        <c:noMultiLvlLbl val="0"/>
      </c:catAx>
      <c:valAx>
        <c:axId val="37721152"/>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2227778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2.2'!$B$50:$B$64</c:f>
              <c:strCache>
                <c:ptCount val="15"/>
                <c:pt idx="0">
                  <c:v>United States</c:v>
                </c:pt>
                <c:pt idx="1">
                  <c:v>Italy</c:v>
                </c:pt>
                <c:pt idx="2">
                  <c:v>Venezuela</c:v>
                </c:pt>
                <c:pt idx="3">
                  <c:v>Austria</c:v>
                </c:pt>
                <c:pt idx="4">
                  <c:v>Denmark</c:v>
                </c:pt>
                <c:pt idx="5">
                  <c:v>Norway</c:v>
                </c:pt>
                <c:pt idx="6">
                  <c:v>Netherlands</c:v>
                </c:pt>
                <c:pt idx="7">
                  <c:v>Germany</c:v>
                </c:pt>
                <c:pt idx="8">
                  <c:v>Spain</c:v>
                </c:pt>
                <c:pt idx="9">
                  <c:v>Belgium</c:v>
                </c:pt>
                <c:pt idx="10">
                  <c:v>United Kingdom</c:v>
                </c:pt>
                <c:pt idx="11">
                  <c:v>Brazil</c:v>
                </c:pt>
                <c:pt idx="12">
                  <c:v>Switzerland</c:v>
                </c:pt>
                <c:pt idx="13">
                  <c:v>France</c:v>
                </c:pt>
                <c:pt idx="14">
                  <c:v>Luxemburg</c:v>
                </c:pt>
              </c:strCache>
            </c:strRef>
          </c:cat>
          <c:val>
            <c:numRef>
              <c:f>'Chart 2.2'!$C$50:$C$64</c:f>
              <c:numCache>
                <c:formatCode>0.0</c:formatCode>
                <c:ptCount val="15"/>
                <c:pt idx="0">
                  <c:v>8.3306200412183812E-2</c:v>
                </c:pt>
                <c:pt idx="1">
                  <c:v>0.14726267605867902</c:v>
                </c:pt>
                <c:pt idx="2">
                  <c:v>0.18504412189259789</c:v>
                </c:pt>
                <c:pt idx="3">
                  <c:v>0.44355446461253578</c:v>
                </c:pt>
                <c:pt idx="4">
                  <c:v>0.74532430894969648</c:v>
                </c:pt>
                <c:pt idx="5">
                  <c:v>0.75340539237352833</c:v>
                </c:pt>
                <c:pt idx="6">
                  <c:v>1.0523139032088895</c:v>
                </c:pt>
                <c:pt idx="7">
                  <c:v>1.2755881179865112</c:v>
                </c:pt>
                <c:pt idx="8">
                  <c:v>1.418003530103942</c:v>
                </c:pt>
                <c:pt idx="9">
                  <c:v>2.7745743165321213</c:v>
                </c:pt>
                <c:pt idx="10">
                  <c:v>3.3140300580270226</c:v>
                </c:pt>
                <c:pt idx="11">
                  <c:v>3.5098188130628185</c:v>
                </c:pt>
                <c:pt idx="12">
                  <c:v>6.2912016963205613</c:v>
                </c:pt>
                <c:pt idx="13">
                  <c:v>7.8638297872340432</c:v>
                </c:pt>
                <c:pt idx="14">
                  <c:v>13.708519627548299</c:v>
                </c:pt>
              </c:numCache>
            </c:numRef>
          </c:val>
          <c:extLst xmlns:c16r2="http://schemas.microsoft.com/office/drawing/2015/06/chart">
            <c:ext xmlns:c16="http://schemas.microsoft.com/office/drawing/2014/chart" uri="{C3380CC4-5D6E-409C-BE32-E72D297353CC}">
              <c16:uniqueId val="{00000000-8A2F-4C5F-9056-26793F1BEA53}"/>
            </c:ext>
          </c:extLst>
        </c:ser>
        <c:dLbls>
          <c:showLegendKey val="0"/>
          <c:showVal val="0"/>
          <c:showCatName val="0"/>
          <c:showSerName val="0"/>
          <c:showPercent val="0"/>
          <c:showBubbleSize val="0"/>
        </c:dLbls>
        <c:gapWidth val="50"/>
        <c:axId val="222780416"/>
        <c:axId val="37722880"/>
      </c:barChart>
      <c:catAx>
        <c:axId val="222780416"/>
        <c:scaling>
          <c:orientation val="minMax"/>
        </c:scaling>
        <c:delete val="0"/>
        <c:axPos val="l"/>
        <c:numFmt formatCode="General" sourceLinked="0"/>
        <c:majorTickMark val="none"/>
        <c:minorTickMark val="none"/>
        <c:tickLblPos val="nextTo"/>
        <c:crossAx val="37722880"/>
        <c:crosses val="autoZero"/>
        <c:auto val="1"/>
        <c:lblAlgn val="ctr"/>
        <c:lblOffset val="100"/>
        <c:noMultiLvlLbl val="0"/>
      </c:catAx>
      <c:valAx>
        <c:axId val="37722880"/>
        <c:scaling>
          <c:orientation val="minMax"/>
        </c:scaling>
        <c:delete val="0"/>
        <c:axPos val="b"/>
        <c:majorGridlines>
          <c:spPr>
            <a:ln w="15875">
              <a:solidFill>
                <a:schemeClr val="bg1"/>
              </a:solidFill>
            </a:ln>
          </c:spPr>
        </c:majorGridlines>
        <c:numFmt formatCode="0.0" sourceLinked="1"/>
        <c:majorTickMark val="none"/>
        <c:minorTickMark val="none"/>
        <c:tickLblPos val="nextTo"/>
        <c:crossAx val="2227804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2.3'!$B$50:$B$64</c:f>
              <c:strCache>
                <c:ptCount val="15"/>
                <c:pt idx="0">
                  <c:v>Norway</c:v>
                </c:pt>
                <c:pt idx="1">
                  <c:v>Mozambique</c:v>
                </c:pt>
                <c:pt idx="2">
                  <c:v>Italy</c:v>
                </c:pt>
                <c:pt idx="3">
                  <c:v>Netherlands</c:v>
                </c:pt>
                <c:pt idx="4">
                  <c:v>Belgium</c:v>
                </c:pt>
                <c:pt idx="5">
                  <c:v>Venezuela</c:v>
                </c:pt>
                <c:pt idx="6">
                  <c:v>Luxemburg</c:v>
                </c:pt>
                <c:pt idx="7">
                  <c:v>Spain</c:v>
                </c:pt>
                <c:pt idx="8">
                  <c:v>Germany</c:v>
                </c:pt>
                <c:pt idx="9">
                  <c:v>Brazil</c:v>
                </c:pt>
                <c:pt idx="10">
                  <c:v>United Kingdom</c:v>
                </c:pt>
                <c:pt idx="11">
                  <c:v>Canada</c:v>
                </c:pt>
                <c:pt idx="12">
                  <c:v>United States</c:v>
                </c:pt>
                <c:pt idx="13">
                  <c:v>Switzerland</c:v>
                </c:pt>
                <c:pt idx="14">
                  <c:v>France</c:v>
                </c:pt>
              </c:strCache>
            </c:strRef>
          </c:cat>
          <c:val>
            <c:numRef>
              <c:f>'Chart 2.3'!$C$50:$C$64</c:f>
              <c:numCache>
                <c:formatCode>#,##0</c:formatCode>
                <c:ptCount val="15"/>
                <c:pt idx="0">
                  <c:v>3320</c:v>
                </c:pt>
                <c:pt idx="1">
                  <c:v>3767</c:v>
                </c:pt>
                <c:pt idx="2">
                  <c:v>6461</c:v>
                </c:pt>
                <c:pt idx="3">
                  <c:v>17384</c:v>
                </c:pt>
                <c:pt idx="4">
                  <c:v>36074</c:v>
                </c:pt>
                <c:pt idx="5">
                  <c:v>37326</c:v>
                </c:pt>
                <c:pt idx="6">
                  <c:v>72477</c:v>
                </c:pt>
                <c:pt idx="7">
                  <c:v>96266</c:v>
                </c:pt>
                <c:pt idx="8">
                  <c:v>123155</c:v>
                </c:pt>
                <c:pt idx="9">
                  <c:v>137973</c:v>
                </c:pt>
                <c:pt idx="10">
                  <c:v>139000</c:v>
                </c:pt>
                <c:pt idx="11">
                  <c:v>143160</c:v>
                </c:pt>
                <c:pt idx="12">
                  <c:v>148208</c:v>
                </c:pt>
                <c:pt idx="13">
                  <c:v>220904</c:v>
                </c:pt>
                <c:pt idx="14">
                  <c:v>621777</c:v>
                </c:pt>
              </c:numCache>
            </c:numRef>
          </c:val>
          <c:extLst xmlns:c16r2="http://schemas.microsoft.com/office/drawing/2015/06/chart">
            <c:ext xmlns:c16="http://schemas.microsoft.com/office/drawing/2014/chart" uri="{C3380CC4-5D6E-409C-BE32-E72D297353CC}">
              <c16:uniqueId val="{00000000-8EEB-4F88-BF0D-F5FD7B23AD65}"/>
            </c:ext>
          </c:extLst>
        </c:ser>
        <c:dLbls>
          <c:showLegendKey val="0"/>
          <c:showVal val="0"/>
          <c:showCatName val="0"/>
          <c:showSerName val="0"/>
          <c:showPercent val="0"/>
          <c:showBubbleSize val="0"/>
        </c:dLbls>
        <c:gapWidth val="50"/>
        <c:axId val="223457280"/>
        <c:axId val="37872192"/>
      </c:barChart>
      <c:catAx>
        <c:axId val="223457280"/>
        <c:scaling>
          <c:orientation val="minMax"/>
        </c:scaling>
        <c:delete val="0"/>
        <c:axPos val="l"/>
        <c:numFmt formatCode="General" sourceLinked="0"/>
        <c:majorTickMark val="none"/>
        <c:minorTickMark val="none"/>
        <c:tickLblPos val="nextTo"/>
        <c:crossAx val="37872192"/>
        <c:crosses val="autoZero"/>
        <c:auto val="1"/>
        <c:lblAlgn val="ctr"/>
        <c:lblOffset val="100"/>
        <c:noMultiLvlLbl val="0"/>
      </c:catAx>
      <c:valAx>
        <c:axId val="37872192"/>
        <c:scaling>
          <c:orientation val="minMax"/>
          <c:max val="600000"/>
        </c:scaling>
        <c:delete val="0"/>
        <c:axPos val="b"/>
        <c:majorGridlines>
          <c:spPr>
            <a:ln w="15875">
              <a:solidFill>
                <a:schemeClr val="bg1"/>
              </a:solidFill>
            </a:ln>
          </c:spPr>
        </c:majorGridlines>
        <c:numFmt formatCode="#,##0" sourceLinked="1"/>
        <c:majorTickMark val="none"/>
        <c:minorTickMark val="none"/>
        <c:tickLblPos val="nextTo"/>
        <c:spPr>
          <a:ln>
            <a:noFill/>
          </a:ln>
        </c:spPr>
        <c:crossAx val="2234572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2.4'!$B$50:$B$64</c:f>
              <c:strCache>
                <c:ptCount val="15"/>
                <c:pt idx="0">
                  <c:v>Italy</c:v>
                </c:pt>
                <c:pt idx="1">
                  <c:v>United States</c:v>
                </c:pt>
                <c:pt idx="2">
                  <c:v>Norway</c:v>
                </c:pt>
                <c:pt idx="3">
                  <c:v>Netherlands</c:v>
                </c:pt>
                <c:pt idx="4">
                  <c:v>Mozambique</c:v>
                </c:pt>
                <c:pt idx="5">
                  <c:v>Germany</c:v>
                </c:pt>
                <c:pt idx="6">
                  <c:v>United Kingdom</c:v>
                </c:pt>
                <c:pt idx="7">
                  <c:v>Spain</c:v>
                </c:pt>
                <c:pt idx="8">
                  <c:v>Canada</c:v>
                </c:pt>
                <c:pt idx="9">
                  <c:v>Belgium</c:v>
                </c:pt>
                <c:pt idx="10">
                  <c:v>Venezuela</c:v>
                </c:pt>
                <c:pt idx="11">
                  <c:v>France</c:v>
                </c:pt>
                <c:pt idx="12">
                  <c:v>Switzerland</c:v>
                </c:pt>
                <c:pt idx="13">
                  <c:v>Brazil</c:v>
                </c:pt>
                <c:pt idx="14">
                  <c:v>Luxemburg</c:v>
                </c:pt>
              </c:strCache>
            </c:strRef>
          </c:cat>
          <c:val>
            <c:numRef>
              <c:f>'Chart 2.4'!$C$50:$C$64</c:f>
              <c:numCache>
                <c:formatCode>0.0</c:formatCode>
                <c:ptCount val="15"/>
                <c:pt idx="0">
                  <c:v>0.10672353302631665</c:v>
                </c:pt>
                <c:pt idx="1">
                  <c:v>0.31661319923786213</c:v>
                </c:pt>
                <c:pt idx="2">
                  <c:v>0.41510533297824326</c:v>
                </c:pt>
                <c:pt idx="3">
                  <c:v>0.86868964483366018</c:v>
                </c:pt>
                <c:pt idx="4">
                  <c:v>1.1010853012273578</c:v>
                </c:pt>
                <c:pt idx="5">
                  <c:v>1.3264723622420405</c:v>
                </c:pt>
                <c:pt idx="6">
                  <c:v>1.4815604348752931</c:v>
                </c:pt>
                <c:pt idx="7">
                  <c:v>1.557616067201459</c:v>
                </c:pt>
                <c:pt idx="8">
                  <c:v>1.7417011880212421</c:v>
                </c:pt>
                <c:pt idx="9">
                  <c:v>1.9221772384461024</c:v>
                </c:pt>
                <c:pt idx="10">
                  <c:v>3.2272790940170055</c:v>
                </c:pt>
                <c:pt idx="11">
                  <c:v>10.181890531621441</c:v>
                </c:pt>
                <c:pt idx="12">
                  <c:v>10.388677158303832</c:v>
                </c:pt>
                <c:pt idx="13">
                  <c:v>23.283831446073883</c:v>
                </c:pt>
                <c:pt idx="14">
                  <c:v>27.445819905859363</c:v>
                </c:pt>
              </c:numCache>
            </c:numRef>
          </c:val>
          <c:extLst xmlns:c16r2="http://schemas.microsoft.com/office/drawing/2015/06/chart">
            <c:ext xmlns:c16="http://schemas.microsoft.com/office/drawing/2014/chart" uri="{C3380CC4-5D6E-409C-BE32-E72D297353CC}">
              <c16:uniqueId val="{00000000-6123-40F2-BEA5-64B0B05D91F4}"/>
            </c:ext>
          </c:extLst>
        </c:ser>
        <c:dLbls>
          <c:showLegendKey val="0"/>
          <c:showVal val="0"/>
          <c:showCatName val="0"/>
          <c:showSerName val="0"/>
          <c:showPercent val="0"/>
          <c:showBubbleSize val="0"/>
        </c:dLbls>
        <c:gapWidth val="50"/>
        <c:axId val="222810112"/>
        <c:axId val="37873920"/>
      </c:barChart>
      <c:catAx>
        <c:axId val="222810112"/>
        <c:scaling>
          <c:orientation val="minMax"/>
        </c:scaling>
        <c:delete val="0"/>
        <c:axPos val="l"/>
        <c:numFmt formatCode="General" sourceLinked="0"/>
        <c:majorTickMark val="none"/>
        <c:minorTickMark val="none"/>
        <c:tickLblPos val="nextTo"/>
        <c:crossAx val="37873920"/>
        <c:crosses val="autoZero"/>
        <c:auto val="1"/>
        <c:lblAlgn val="ctr"/>
        <c:lblOffset val="100"/>
        <c:noMultiLvlLbl val="0"/>
      </c:catAx>
      <c:valAx>
        <c:axId val="37873920"/>
        <c:scaling>
          <c:orientation val="minMax"/>
          <c:max val="30"/>
        </c:scaling>
        <c:delete val="0"/>
        <c:axPos val="b"/>
        <c:majorGridlines>
          <c:spPr>
            <a:ln w="15875">
              <a:solidFill>
                <a:schemeClr val="bg1"/>
              </a:solidFill>
            </a:ln>
          </c:spPr>
        </c:majorGridlines>
        <c:numFmt formatCode="0.0" sourceLinked="1"/>
        <c:majorTickMark val="out"/>
        <c:minorTickMark val="none"/>
        <c:tickLblPos val="nextTo"/>
        <c:spPr>
          <a:ln>
            <a:noFill/>
          </a:ln>
        </c:spPr>
        <c:crossAx val="22281011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2.5'!$B$49:$B$61</c:f>
              <c:strCache>
                <c:ptCount val="13"/>
                <c:pt idx="0">
                  <c:v>Mozambique</c:v>
                </c:pt>
                <c:pt idx="1">
                  <c:v>Norway</c:v>
                </c:pt>
                <c:pt idx="2">
                  <c:v>Italy</c:v>
                </c:pt>
                <c:pt idx="3">
                  <c:v>Netherlands</c:v>
                </c:pt>
                <c:pt idx="4">
                  <c:v>Canada</c:v>
                </c:pt>
                <c:pt idx="5">
                  <c:v>Belgium</c:v>
                </c:pt>
                <c:pt idx="6">
                  <c:v>United States</c:v>
                </c:pt>
                <c:pt idx="7">
                  <c:v>Spain</c:v>
                </c:pt>
                <c:pt idx="8">
                  <c:v>Luxemburg</c:v>
                </c:pt>
                <c:pt idx="9">
                  <c:v>Germany</c:v>
                </c:pt>
                <c:pt idx="10">
                  <c:v>United Kingdom</c:v>
                </c:pt>
                <c:pt idx="11">
                  <c:v>Switzerland</c:v>
                </c:pt>
                <c:pt idx="12">
                  <c:v>France</c:v>
                </c:pt>
              </c:strCache>
            </c:strRef>
          </c:cat>
          <c:val>
            <c:numRef>
              <c:f>'Chart 2.5'!$C$49:$C$61</c:f>
              <c:numCache>
                <c:formatCode>#,##0</c:formatCode>
                <c:ptCount val="13"/>
                <c:pt idx="0">
                  <c:v>4279</c:v>
                </c:pt>
                <c:pt idx="1">
                  <c:v>4360</c:v>
                </c:pt>
                <c:pt idx="2">
                  <c:v>6338</c:v>
                </c:pt>
                <c:pt idx="3">
                  <c:v>20166</c:v>
                </c:pt>
                <c:pt idx="4">
                  <c:v>25855</c:v>
                </c:pt>
                <c:pt idx="5">
                  <c:v>45569</c:v>
                </c:pt>
                <c:pt idx="6">
                  <c:v>54669</c:v>
                </c:pt>
                <c:pt idx="7">
                  <c:v>88451</c:v>
                </c:pt>
                <c:pt idx="8">
                  <c:v>96800</c:v>
                </c:pt>
                <c:pt idx="9">
                  <c:v>146810</c:v>
                </c:pt>
                <c:pt idx="10">
                  <c:v>235000</c:v>
                </c:pt>
                <c:pt idx="11">
                  <c:v>266557</c:v>
                </c:pt>
                <c:pt idx="12">
                  <c:v>541569</c:v>
                </c:pt>
              </c:numCache>
            </c:numRef>
          </c:val>
          <c:extLst xmlns:c16r2="http://schemas.microsoft.com/office/drawing/2015/06/chart">
            <c:ext xmlns:c16="http://schemas.microsoft.com/office/drawing/2014/chart" uri="{C3380CC4-5D6E-409C-BE32-E72D297353CC}">
              <c16:uniqueId val="{00000000-B5B7-4175-9F85-B4A13F0B8ADE}"/>
            </c:ext>
          </c:extLst>
        </c:ser>
        <c:dLbls>
          <c:showLegendKey val="0"/>
          <c:showVal val="0"/>
          <c:showCatName val="0"/>
          <c:showSerName val="0"/>
          <c:showPercent val="0"/>
          <c:showBubbleSize val="0"/>
        </c:dLbls>
        <c:gapWidth val="50"/>
        <c:axId val="222812672"/>
        <c:axId val="37875648"/>
      </c:barChart>
      <c:catAx>
        <c:axId val="222812672"/>
        <c:scaling>
          <c:orientation val="minMax"/>
        </c:scaling>
        <c:delete val="0"/>
        <c:axPos val="l"/>
        <c:numFmt formatCode="General" sourceLinked="0"/>
        <c:majorTickMark val="none"/>
        <c:minorTickMark val="none"/>
        <c:tickLblPos val="nextTo"/>
        <c:crossAx val="37875648"/>
        <c:crosses val="autoZero"/>
        <c:auto val="1"/>
        <c:lblAlgn val="ctr"/>
        <c:lblOffset val="100"/>
        <c:noMultiLvlLbl val="0"/>
      </c:catAx>
      <c:valAx>
        <c:axId val="37875648"/>
        <c:scaling>
          <c:orientation val="minMax"/>
          <c:max val="5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2812672"/>
        <c:crosses val="autoZero"/>
        <c:crossBetween val="between"/>
        <c:majorUnit val="100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2.6'!$B$51:$B$62</c:f>
              <c:strCache>
                <c:ptCount val="12"/>
                <c:pt idx="0">
                  <c:v>Norway</c:v>
                </c:pt>
                <c:pt idx="1">
                  <c:v>Italy</c:v>
                </c:pt>
                <c:pt idx="2">
                  <c:v>Netherlands</c:v>
                </c:pt>
                <c:pt idx="3">
                  <c:v>Spain</c:v>
                </c:pt>
                <c:pt idx="4">
                  <c:v>Belgium</c:v>
                </c:pt>
                <c:pt idx="5">
                  <c:v>Canada</c:v>
                </c:pt>
                <c:pt idx="6">
                  <c:v>Germany</c:v>
                </c:pt>
                <c:pt idx="7">
                  <c:v>United Kingdom</c:v>
                </c:pt>
                <c:pt idx="8">
                  <c:v>Luxemburg</c:v>
                </c:pt>
                <c:pt idx="9">
                  <c:v>United States</c:v>
                </c:pt>
                <c:pt idx="10">
                  <c:v>France</c:v>
                </c:pt>
                <c:pt idx="11">
                  <c:v>Switzerland</c:v>
                </c:pt>
              </c:strCache>
            </c:strRef>
          </c:cat>
          <c:val>
            <c:numRef>
              <c:f>'Chart 2.6'!$C$51:$C$62</c:f>
              <c:numCache>
                <c:formatCode>#,##0</c:formatCode>
                <c:ptCount val="12"/>
                <c:pt idx="0">
                  <c:v>24</c:v>
                </c:pt>
                <c:pt idx="1">
                  <c:v>37</c:v>
                </c:pt>
                <c:pt idx="2">
                  <c:v>59</c:v>
                </c:pt>
                <c:pt idx="3">
                  <c:v>135</c:v>
                </c:pt>
                <c:pt idx="4">
                  <c:v>238</c:v>
                </c:pt>
                <c:pt idx="5">
                  <c:v>575</c:v>
                </c:pt>
                <c:pt idx="6">
                  <c:v>803</c:v>
                </c:pt>
                <c:pt idx="7">
                  <c:v>1234</c:v>
                </c:pt>
                <c:pt idx="8">
                  <c:v>1328</c:v>
                </c:pt>
                <c:pt idx="9">
                  <c:v>1807</c:v>
                </c:pt>
                <c:pt idx="10">
                  <c:v>2579</c:v>
                </c:pt>
                <c:pt idx="11">
                  <c:v>3919</c:v>
                </c:pt>
              </c:numCache>
            </c:numRef>
          </c:val>
          <c:extLst xmlns:c16r2="http://schemas.microsoft.com/office/drawing/2015/06/chart">
            <c:ext xmlns:c16="http://schemas.microsoft.com/office/drawing/2014/chart" uri="{C3380CC4-5D6E-409C-BE32-E72D297353CC}">
              <c16:uniqueId val="{00000000-CBEC-4F78-B722-38F2469313E4}"/>
            </c:ext>
          </c:extLst>
        </c:ser>
        <c:dLbls>
          <c:showLegendKey val="0"/>
          <c:showVal val="0"/>
          <c:showCatName val="0"/>
          <c:showSerName val="0"/>
          <c:showPercent val="0"/>
          <c:showBubbleSize val="0"/>
        </c:dLbls>
        <c:gapWidth val="50"/>
        <c:axId val="223355904"/>
        <c:axId val="37877376"/>
      </c:barChart>
      <c:catAx>
        <c:axId val="223355904"/>
        <c:scaling>
          <c:orientation val="minMax"/>
        </c:scaling>
        <c:delete val="0"/>
        <c:axPos val="l"/>
        <c:numFmt formatCode="General" sourceLinked="0"/>
        <c:majorTickMark val="none"/>
        <c:minorTickMark val="none"/>
        <c:tickLblPos val="nextTo"/>
        <c:crossAx val="37877376"/>
        <c:crosses val="autoZero"/>
        <c:auto val="1"/>
        <c:lblAlgn val="ctr"/>
        <c:lblOffset val="100"/>
        <c:noMultiLvlLbl val="0"/>
      </c:catAx>
      <c:valAx>
        <c:axId val="37877376"/>
        <c:scaling>
          <c:orientation val="minMax"/>
        </c:scaling>
        <c:delete val="0"/>
        <c:axPos val="b"/>
        <c:majorGridlines>
          <c:spPr>
            <a:ln w="15875">
              <a:solidFill>
                <a:schemeClr val="bg1"/>
              </a:solidFill>
            </a:ln>
          </c:spPr>
        </c:majorGridlines>
        <c:numFmt formatCode="#,##0" sourceLinked="1"/>
        <c:majorTickMark val="out"/>
        <c:minorTickMark val="none"/>
        <c:tickLblPos val="nextTo"/>
        <c:spPr>
          <a:ln>
            <a:noFill/>
          </a:ln>
        </c:spPr>
        <c:crossAx val="2233559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2.7'!$B$50:$B$65</c:f>
              <c:strCache>
                <c:ptCount val="16"/>
                <c:pt idx="0">
                  <c:v>Norway</c:v>
                </c:pt>
                <c:pt idx="1">
                  <c:v>Italy</c:v>
                </c:pt>
                <c:pt idx="2">
                  <c:v>Netherlands</c:v>
                </c:pt>
                <c:pt idx="3">
                  <c:v>Mozambique</c:v>
                </c:pt>
                <c:pt idx="4">
                  <c:v>Belgium</c:v>
                </c:pt>
                <c:pt idx="5">
                  <c:v>Spain</c:v>
                </c:pt>
                <c:pt idx="6">
                  <c:v>Angola</c:v>
                </c:pt>
                <c:pt idx="7">
                  <c:v>Luxemburg</c:v>
                </c:pt>
                <c:pt idx="8">
                  <c:v>Canada</c:v>
                </c:pt>
                <c:pt idx="9">
                  <c:v>Germany</c:v>
                </c:pt>
                <c:pt idx="10">
                  <c:v>Venezuela</c:v>
                </c:pt>
                <c:pt idx="11">
                  <c:v>United States</c:v>
                </c:pt>
                <c:pt idx="12">
                  <c:v>United Kingdom</c:v>
                </c:pt>
                <c:pt idx="13">
                  <c:v>Switzerland</c:v>
                </c:pt>
                <c:pt idx="14">
                  <c:v>Brazil</c:v>
                </c:pt>
                <c:pt idx="15">
                  <c:v>France</c:v>
                </c:pt>
              </c:strCache>
            </c:strRef>
          </c:cat>
          <c:val>
            <c:numRef>
              <c:f>'Chart 2.7'!$C$50:$C$65</c:f>
              <c:numCache>
                <c:formatCode>#,##0</c:formatCode>
                <c:ptCount val="16"/>
                <c:pt idx="0">
                  <c:v>538</c:v>
                </c:pt>
                <c:pt idx="1">
                  <c:v>5945</c:v>
                </c:pt>
                <c:pt idx="2">
                  <c:v>24847</c:v>
                </c:pt>
                <c:pt idx="3">
                  <c:v>30582</c:v>
                </c:pt>
                <c:pt idx="4">
                  <c:v>57215</c:v>
                </c:pt>
                <c:pt idx="5">
                  <c:v>77710</c:v>
                </c:pt>
                <c:pt idx="6">
                  <c:v>97576</c:v>
                </c:pt>
                <c:pt idx="7">
                  <c:v>113145</c:v>
                </c:pt>
                <c:pt idx="8">
                  <c:v>135678</c:v>
                </c:pt>
                <c:pt idx="9">
                  <c:v>147992</c:v>
                </c:pt>
                <c:pt idx="10">
                  <c:v>180959</c:v>
                </c:pt>
                <c:pt idx="11">
                  <c:v>201227</c:v>
                </c:pt>
                <c:pt idx="12">
                  <c:v>244252</c:v>
                </c:pt>
                <c:pt idx="13">
                  <c:v>325459</c:v>
                </c:pt>
                <c:pt idx="14">
                  <c:v>687322</c:v>
                </c:pt>
                <c:pt idx="15">
                  <c:v>1258953</c:v>
                </c:pt>
              </c:numCache>
            </c:numRef>
          </c:val>
          <c:extLst xmlns:c16r2="http://schemas.microsoft.com/office/drawing/2015/06/chart">
            <c:ext xmlns:c16="http://schemas.microsoft.com/office/drawing/2014/chart" uri="{C3380CC4-5D6E-409C-BE32-E72D297353CC}">
              <c16:uniqueId val="{00000000-A4AD-4200-8148-BD4B3B7DAF0B}"/>
            </c:ext>
          </c:extLst>
        </c:ser>
        <c:dLbls>
          <c:showLegendKey val="0"/>
          <c:showVal val="0"/>
          <c:showCatName val="0"/>
          <c:showSerName val="0"/>
          <c:showPercent val="0"/>
          <c:showBubbleSize val="0"/>
        </c:dLbls>
        <c:gapWidth val="50"/>
        <c:axId val="224748032"/>
        <c:axId val="37879104"/>
      </c:barChart>
      <c:catAx>
        <c:axId val="224748032"/>
        <c:scaling>
          <c:orientation val="minMax"/>
        </c:scaling>
        <c:delete val="0"/>
        <c:axPos val="l"/>
        <c:numFmt formatCode="General" sourceLinked="0"/>
        <c:majorTickMark val="none"/>
        <c:minorTickMark val="none"/>
        <c:tickLblPos val="nextTo"/>
        <c:crossAx val="37879104"/>
        <c:crosses val="autoZero"/>
        <c:auto val="1"/>
        <c:lblAlgn val="ctr"/>
        <c:lblOffset val="100"/>
        <c:noMultiLvlLbl val="0"/>
      </c:catAx>
      <c:valAx>
        <c:axId val="37879104"/>
        <c:scaling>
          <c:orientation val="minMax"/>
          <c:max val="12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47480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31</xdr:row>
      <xdr:rowOff>0</xdr:rowOff>
    </xdr:to>
    <xdr:graphicFrame macro="">
      <xdr:nvGraphicFramePr>
        <xdr:cNvPr id="2" name="Chart 1">
          <a:extLst>
            <a:ext uri="{FF2B5EF4-FFF2-40B4-BE49-F238E27FC236}">
              <a16:creationId xmlns:a16="http://schemas.microsoft.com/office/drawing/2014/main" xmlns=""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xmlns=""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xmlns=""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xmlns=""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xmlns=""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1114424</xdr:colOff>
      <xdr:row>30</xdr:row>
      <xdr:rowOff>190499</xdr:rowOff>
    </xdr:to>
    <xdr:graphicFrame macro="">
      <xdr:nvGraphicFramePr>
        <xdr:cNvPr id="2" name="Chart 1">
          <a:extLst>
            <a:ext uri="{FF2B5EF4-FFF2-40B4-BE49-F238E27FC236}">
              <a16:creationId xmlns:a16="http://schemas.microsoft.com/office/drawing/2014/main" xmlns=""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9525</xdr:rowOff>
    </xdr:from>
    <xdr:to>
      <xdr:col>5</xdr:col>
      <xdr:colOff>1114424</xdr:colOff>
      <xdr:row>31</xdr:row>
      <xdr:rowOff>9525</xdr:rowOff>
    </xdr:to>
    <xdr:graphicFrame macro="">
      <xdr:nvGraphicFramePr>
        <xdr:cNvPr id="2" name="Chart 1">
          <a:extLst>
            <a:ext uri="{FF2B5EF4-FFF2-40B4-BE49-F238E27FC236}">
              <a16:creationId xmlns:a16="http://schemas.microsoft.com/office/drawing/2014/main" xmlns=""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824.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6863.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6863.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6863.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workbookViewId="0"/>
  </sheetViews>
  <sheetFormatPr defaultColWidth="8.7109375" defaultRowHeight="12" customHeight="1" x14ac:dyDescent="0.25"/>
  <cols>
    <col min="1" max="1" width="8.7109375" style="67"/>
    <col min="2" max="2" width="32.7109375" style="73" customWidth="1"/>
    <col min="3" max="4" width="32.7109375" style="72" customWidth="1"/>
    <col min="5" max="7" width="32.7109375" style="67" customWidth="1"/>
    <col min="8" max="8" width="8.7109375" style="79" customWidth="1"/>
    <col min="9" max="16384" width="8.7109375" style="67"/>
  </cols>
  <sheetData>
    <row r="1" spans="1:13" s="63" customFormat="1" ht="30" customHeight="1" x14ac:dyDescent="0.25">
      <c r="A1" s="66" t="s">
        <v>0</v>
      </c>
      <c r="B1" s="238" t="s">
        <v>1</v>
      </c>
      <c r="C1" s="239"/>
      <c r="D1" s="239"/>
      <c r="E1" s="168"/>
      <c r="F1" s="168"/>
      <c r="G1" s="168"/>
      <c r="H1" s="169"/>
      <c r="I1" s="68"/>
      <c r="J1" s="68"/>
      <c r="K1" s="68"/>
      <c r="L1" s="68"/>
      <c r="M1" s="68"/>
    </row>
    <row r="2" spans="1:13" s="108" customFormat="1" ht="30" customHeight="1" x14ac:dyDescent="0.25">
      <c r="A2" s="69"/>
      <c r="B2" s="240" t="s">
        <v>76</v>
      </c>
      <c r="C2" s="241"/>
      <c r="D2" s="241"/>
      <c r="E2" s="242"/>
      <c r="F2" s="242"/>
      <c r="G2" s="242"/>
      <c r="H2" s="243"/>
    </row>
    <row r="3" spans="1:13" s="70" customFormat="1" ht="30" customHeight="1" x14ac:dyDescent="0.25">
      <c r="B3" s="244" t="s">
        <v>42</v>
      </c>
      <c r="C3" s="245"/>
      <c r="D3" s="245"/>
      <c r="E3" s="245"/>
      <c r="F3" s="245"/>
      <c r="G3" s="245"/>
      <c r="H3" s="169"/>
    </row>
    <row r="4" spans="1:13" s="70" customFormat="1" ht="15" customHeight="1" x14ac:dyDescent="0.25">
      <c r="A4" s="96"/>
      <c r="B4" s="228" t="str">
        <f>'Table 2.1'!B2</f>
        <v>Table 2.1 Main indicators of Portuguese emigration to top destination countries, 2017 or last year available</v>
      </c>
      <c r="C4" s="233"/>
      <c r="D4" s="233"/>
      <c r="E4" s="228" t="str">
        <f>'Chart 2.1'!B2</f>
        <v>Chart 2.1 Portuguese permanent inflows in top destination countries, 2017 or last year available</v>
      </c>
      <c r="F4" s="229"/>
      <c r="G4" s="229"/>
      <c r="H4" s="172"/>
    </row>
    <row r="5" spans="1:13" s="70" customFormat="1" ht="15" customHeight="1" x14ac:dyDescent="0.25">
      <c r="A5" s="96"/>
      <c r="B5" s="228" t="str">
        <f>'Table 2.2'!B2</f>
        <v>Table 2.2 Portuguese permanent inflows in top destination countries, 2017 or last year available</v>
      </c>
      <c r="C5" s="233"/>
      <c r="D5" s="233"/>
      <c r="E5" s="228" t="str">
        <f>'Chart 2.2'!B2</f>
        <v>Chart 2.2 Portuguese permanent inflows as a percentage of all permanent inflows in top destination countries, 2017 or last year available</v>
      </c>
      <c r="F5" s="229"/>
      <c r="G5" s="229"/>
      <c r="H5" s="172"/>
    </row>
    <row r="6" spans="1:13" s="70" customFormat="1" ht="15" customHeight="1" x14ac:dyDescent="0.25">
      <c r="A6" s="96"/>
      <c r="B6" s="228" t="str">
        <f>'Table 2.3'!B2:H2</f>
        <v>Table 2.3 Change in Portuguese permanent inflows in top destination countries, 2016-2017 or last two years available</v>
      </c>
      <c r="C6" s="233"/>
      <c r="D6" s="233"/>
      <c r="E6" s="228" t="str">
        <f>'Chart 2.3'!B2</f>
        <v>Chart 2.3 Stock of migrants born in Portugal in top destination countries, 2017 or last year available</v>
      </c>
      <c r="F6" s="229"/>
      <c r="G6" s="229"/>
      <c r="H6" s="172"/>
    </row>
    <row r="7" spans="1:13" s="70" customFormat="1" ht="15" customHeight="1" x14ac:dyDescent="0.25">
      <c r="A7" s="96"/>
      <c r="B7" s="228" t="str">
        <f>'Table 2.4'!B2:H2</f>
        <v>Table 2.4 Stock of migrants born in Portugal in top destination countries, 2017 or last year available</v>
      </c>
      <c r="C7" s="233"/>
      <c r="D7" s="233"/>
      <c r="E7" s="228" t="str">
        <f>'Chart 2.4'!B2</f>
        <v>Chart 2.4 Stock of migrants born in Portugal as a percentage of all foreign-born in top destination countries, 2017 or last year available</v>
      </c>
      <c r="F7" s="229"/>
      <c r="G7" s="229"/>
      <c r="H7" s="171"/>
    </row>
    <row r="8" spans="1:13" s="71" customFormat="1" ht="15" customHeight="1" x14ac:dyDescent="0.2">
      <c r="A8" s="96"/>
      <c r="B8" s="232" t="str">
        <f>'Table 2.5'!B2</f>
        <v>Table 2.5 Change in the stock of migrants born in Portugal in top destination countries, 2016-2017 or last two years available</v>
      </c>
      <c r="C8" s="233"/>
      <c r="D8" s="233"/>
      <c r="E8" s="228" t="str">
        <f>'Chart 2.5'!B2</f>
        <v>Chart 2.5 Population with Portuguese citizenship in top destination countries, 2017 or last year available</v>
      </c>
      <c r="F8" s="229"/>
      <c r="G8" s="229"/>
      <c r="H8" s="170"/>
    </row>
    <row r="9" spans="1:13" s="70" customFormat="1" ht="15" customHeight="1" x14ac:dyDescent="0.25">
      <c r="A9" s="96"/>
      <c r="B9" s="232" t="str">
        <f>'Table 2.6'!B2</f>
        <v>Table 2.6 Population with Portuguese citizenship in top destination countries, 2017 or last year available</v>
      </c>
      <c r="C9" s="233"/>
      <c r="D9" s="233"/>
      <c r="E9" s="228" t="str">
        <f>'Chart 2.6'!B2</f>
        <v>Chart 2.6 Acquisition of citizenship by Portuguese in top destination countries, 2017 or last year available</v>
      </c>
      <c r="F9" s="229"/>
      <c r="G9" s="229"/>
      <c r="H9" s="171"/>
    </row>
    <row r="10" spans="1:13" s="71" customFormat="1" ht="15" customHeight="1" x14ac:dyDescent="0.2">
      <c r="A10" s="96"/>
      <c r="B10" s="232" t="str">
        <f>'Table 2.7'!B2</f>
        <v>Table 2.7 Change in the population with Portuguese citizenship in top destination countries, 2016-2017 or last two years available</v>
      </c>
      <c r="C10" s="233"/>
      <c r="D10" s="233"/>
      <c r="E10" s="228" t="str">
        <f>'Chart 2.7'!B2</f>
        <v>Chart 2.7 Stock of consular registrations in top destination countries, 2017 or last year available</v>
      </c>
      <c r="F10" s="229"/>
      <c r="G10" s="229"/>
      <c r="H10" s="171"/>
    </row>
    <row r="11" spans="1:13" s="71" customFormat="1" ht="15" customHeight="1" x14ac:dyDescent="0.2">
      <c r="A11" s="96"/>
      <c r="B11" s="232" t="str">
        <f>'Table 2.8'!B2</f>
        <v>Table 2.8 Acquisition of citizenship by Portuguese in top destination countries, 2017 or last year available</v>
      </c>
      <c r="C11" s="233"/>
      <c r="D11" s="233"/>
      <c r="E11" s="228"/>
      <c r="F11" s="229"/>
      <c r="G11" s="229"/>
      <c r="H11" s="171"/>
    </row>
    <row r="12" spans="1:13" s="71" customFormat="1" ht="15" customHeight="1" x14ac:dyDescent="0.2">
      <c r="A12" s="96"/>
      <c r="B12" s="232" t="str">
        <f>'Table 2.9'!B2</f>
        <v>Table 2.9 Change in the acquisition of citizenship by Portuguese in top destination countries, 2016-2017 or last two years available</v>
      </c>
      <c r="C12" s="233"/>
      <c r="D12" s="233"/>
      <c r="E12" s="166"/>
      <c r="F12" s="167"/>
      <c r="G12" s="167"/>
      <c r="H12" s="171"/>
    </row>
    <row r="13" spans="1:13" s="71" customFormat="1" ht="15" customHeight="1" x14ac:dyDescent="0.2">
      <c r="A13" s="96"/>
      <c r="B13" s="232" t="str">
        <f>'Table 2.10'!B2</f>
        <v>Table 2.10 Stock of consular registrations in top destination countries, 2017 or last year available</v>
      </c>
      <c r="C13" s="233"/>
      <c r="D13" s="233"/>
      <c r="E13" s="166"/>
      <c r="F13" s="167"/>
      <c r="G13" s="167"/>
      <c r="H13" s="171"/>
    </row>
    <row r="14" spans="1:13" ht="15" customHeight="1" x14ac:dyDescent="0.25">
      <c r="A14" s="97"/>
      <c r="B14" s="232"/>
      <c r="C14" s="233"/>
      <c r="D14" s="233"/>
      <c r="E14" s="228"/>
      <c r="F14" s="229"/>
      <c r="G14" s="229"/>
      <c r="H14" s="171"/>
    </row>
    <row r="15" spans="1:13" ht="30" customHeight="1" x14ac:dyDescent="0.25">
      <c r="B15" s="173"/>
      <c r="C15" s="174"/>
      <c r="D15" s="174"/>
      <c r="E15" s="70"/>
      <c r="F15" s="70"/>
      <c r="G15" s="70"/>
      <c r="H15" s="169"/>
    </row>
    <row r="16" spans="1:13" ht="15" customHeight="1" x14ac:dyDescent="0.25">
      <c r="A16" s="114" t="s">
        <v>4</v>
      </c>
      <c r="B16" s="234" t="s">
        <v>107</v>
      </c>
      <c r="C16" s="235"/>
      <c r="D16" s="235"/>
      <c r="E16" s="235"/>
      <c r="F16" s="235"/>
      <c r="G16" s="235"/>
      <c r="H16" s="169"/>
    </row>
    <row r="17" spans="1:8" ht="15" customHeight="1" x14ac:dyDescent="0.25">
      <c r="A17" s="114" t="s">
        <v>2</v>
      </c>
      <c r="B17" s="230" t="s">
        <v>113</v>
      </c>
      <c r="C17" s="231"/>
      <c r="D17" s="231"/>
      <c r="E17" s="232"/>
      <c r="F17" s="233"/>
      <c r="G17" s="233"/>
      <c r="H17" s="169"/>
    </row>
    <row r="18" spans="1:8" ht="15" customHeight="1" x14ac:dyDescent="0.25">
      <c r="A18" s="114"/>
      <c r="B18" s="230" t="s">
        <v>114</v>
      </c>
      <c r="C18" s="231"/>
      <c r="D18" s="231"/>
      <c r="E18" s="222"/>
      <c r="F18" s="221"/>
      <c r="G18" s="221"/>
      <c r="H18" s="169"/>
    </row>
    <row r="19" spans="1:8" ht="30" customHeight="1" x14ac:dyDescent="0.25">
      <c r="B19" s="86"/>
      <c r="C19" s="87"/>
      <c r="D19" s="87"/>
      <c r="E19" s="61"/>
      <c r="F19" s="61"/>
      <c r="G19" s="61"/>
    </row>
    <row r="20" spans="1:8" ht="90" customHeight="1" x14ac:dyDescent="0.25">
      <c r="B20" s="236" t="s">
        <v>57</v>
      </c>
      <c r="C20" s="237"/>
      <c r="D20" s="189"/>
    </row>
    <row r="21" spans="1:8" ht="15" customHeight="1" x14ac:dyDescent="0.25"/>
    <row r="22" spans="1:8" ht="15" customHeight="1" x14ac:dyDescent="0.25"/>
    <row r="23" spans="1:8" ht="15" customHeight="1" x14ac:dyDescent="0.25"/>
    <row r="24" spans="1:8" ht="15" customHeight="1" x14ac:dyDescent="0.25"/>
  </sheetData>
  <mergeCells count="28">
    <mergeCell ref="B18:D18"/>
    <mergeCell ref="B20:C20"/>
    <mergeCell ref="B1:D1"/>
    <mergeCell ref="B4:D4"/>
    <mergeCell ref="B5:D5"/>
    <mergeCell ref="B6:D6"/>
    <mergeCell ref="B2:H2"/>
    <mergeCell ref="B3:G3"/>
    <mergeCell ref="E4:G4"/>
    <mergeCell ref="E5:G5"/>
    <mergeCell ref="E6:G6"/>
    <mergeCell ref="B7:D7"/>
    <mergeCell ref="B9:D9"/>
    <mergeCell ref="E9:G9"/>
    <mergeCell ref="B10:D10"/>
    <mergeCell ref="E10:G10"/>
    <mergeCell ref="E7:G7"/>
    <mergeCell ref="B17:D17"/>
    <mergeCell ref="E17:G17"/>
    <mergeCell ref="B8:D8"/>
    <mergeCell ref="E8:G8"/>
    <mergeCell ref="B12:D12"/>
    <mergeCell ref="E14:G14"/>
    <mergeCell ref="B16:G16"/>
    <mergeCell ref="B11:D11"/>
    <mergeCell ref="E11:G11"/>
    <mergeCell ref="B13:D13"/>
    <mergeCell ref="B14:D14"/>
  </mergeCells>
  <hyperlinks>
    <hyperlink ref="B4:D4" location="'Table 2.1'!B2" display="'Table 2.1'!B2"/>
    <hyperlink ref="B5:D5" location="'Table 2.2'!B2" display="'Table 2.2'!B2"/>
    <hyperlink ref="B6:D6" location="'Table 2.3'!B2" display="'Table 2.3'!B2"/>
    <hyperlink ref="B7:D7" location="'Table 2.4'!B2" display="'Table 2.4'!B2"/>
    <hyperlink ref="E4:G4" location="'Chart 2.1'!B2" display="'Chart 2.1'!B2"/>
    <hyperlink ref="B8:D8" location="'Table 2.5'!B2" display="'Table 2.5'!B2"/>
    <hyperlink ref="B9:D9" location="'Table 2.6'!B2" display="'Table 2.6'!B2"/>
    <hyperlink ref="B10:D10" location="'Table 2.7'!B2" display="'Table 2.7'!B2"/>
    <hyperlink ref="B11:D11" location="'Table 2.8'!B2" display="'Table 2.8'!B2"/>
    <hyperlink ref="B12:D12" location="'Table 2.9'!B2" display="'Table 2.9'!B2"/>
    <hyperlink ref="B13:D13" location="'Table 2.10'!B2" display="'Table 2.10'!B2"/>
    <hyperlink ref="E5:G10" location="'Chart 2.1'!B2" display="'Chart 2.1'!B2"/>
    <hyperlink ref="E5:G5" location="'Chart 2.2'!B2" display="'Chart 2.2'!B2"/>
    <hyperlink ref="E6:G6" location="'Chart 2.3'!B2" display="'Chart 2.3'!B2"/>
    <hyperlink ref="E7:G7" location="'Chart 2.4'!B2" display="'Chart 2.4'!B2"/>
    <hyperlink ref="E8:G8" location="'Chart 2.5'!B2" display="'Chart 2.5'!B2"/>
    <hyperlink ref="E9:G9" location="'Chart 2.6'!B2" display="'Chart 2.6'!B2"/>
    <hyperlink ref="E10:G10" location="'Chart 2.7'!B2" display="'Chart 2.7'!B2"/>
    <hyperlink ref="B17" r:id="rId1" display="http://www.observatorioemigracao.pt/np4/4824.html"/>
    <hyperlink ref="B17:D17" r:id="rId2" display="http://www.observatorioemigracao.pt/np4EN/6863.html"/>
    <hyperlink ref="B18" r:id="rId3" display="http://www.observatorioemigracao.pt/np4/4824.html"/>
    <hyperlink ref="B18:D18"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5"/>
  <sheetViews>
    <sheetView showGridLines="0" workbookViewId="0">
      <selection activeCell="H1" sqref="H1"/>
    </sheetView>
  </sheetViews>
  <sheetFormatPr defaultColWidth="9.140625" defaultRowHeight="15" x14ac:dyDescent="0.25"/>
  <cols>
    <col min="1" max="1" width="8.7109375" style="38" customWidth="1"/>
    <col min="2" max="2" width="16.7109375" style="38" customWidth="1"/>
    <col min="3" max="3" width="16.7109375" style="53" customWidth="1"/>
    <col min="4" max="8" width="16.7109375" style="38" customWidth="1"/>
    <col min="9" max="16384" width="9.140625" style="38"/>
  </cols>
  <sheetData>
    <row r="1" spans="1:136" s="39" customFormat="1" ht="30" customHeight="1" x14ac:dyDescent="0.25">
      <c r="A1" s="49" t="s">
        <v>0</v>
      </c>
      <c r="B1" s="115" t="s">
        <v>1</v>
      </c>
      <c r="C1" s="84"/>
      <c r="H1" s="78" t="s">
        <v>3</v>
      </c>
    </row>
    <row r="2" spans="1:136" s="39" customFormat="1" ht="30" customHeight="1" thickBot="1" x14ac:dyDescent="0.3">
      <c r="B2" s="303" t="s">
        <v>91</v>
      </c>
      <c r="C2" s="304"/>
      <c r="D2" s="307"/>
      <c r="E2" s="294"/>
      <c r="F2" s="294"/>
      <c r="G2" s="294"/>
      <c r="H2" s="294"/>
    </row>
    <row r="3" spans="1:136" s="39" customFormat="1" ht="30" customHeight="1" x14ac:dyDescent="0.25">
      <c r="B3" s="265" t="s">
        <v>6</v>
      </c>
      <c r="C3" s="271" t="s">
        <v>31</v>
      </c>
      <c r="D3" s="272"/>
      <c r="E3" s="273"/>
      <c r="F3" s="271" t="s">
        <v>26</v>
      </c>
      <c r="G3" s="272"/>
      <c r="H3" s="272"/>
    </row>
    <row r="4" spans="1:136" s="64" customFormat="1" ht="45" customHeight="1" x14ac:dyDescent="0.25">
      <c r="A4" s="38"/>
      <c r="B4" s="266"/>
      <c r="C4" s="100">
        <v>2016</v>
      </c>
      <c r="D4" s="101">
        <v>2017</v>
      </c>
      <c r="E4" s="102" t="s">
        <v>34</v>
      </c>
      <c r="F4" s="100">
        <v>2016</v>
      </c>
      <c r="G4" s="101">
        <v>2017</v>
      </c>
      <c r="H4" s="101" t="s">
        <v>34</v>
      </c>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row>
    <row r="5" spans="1:136" ht="15" customHeight="1" x14ac:dyDescent="0.25">
      <c r="B5" s="89" t="s">
        <v>22</v>
      </c>
      <c r="C5" s="125" t="s">
        <v>47</v>
      </c>
      <c r="D5" s="119" t="s">
        <v>47</v>
      </c>
      <c r="E5" s="137" t="s">
        <v>47</v>
      </c>
      <c r="F5" s="119" t="s">
        <v>47</v>
      </c>
      <c r="G5" s="119" t="s">
        <v>47</v>
      </c>
      <c r="H5" s="120" t="s">
        <v>47</v>
      </c>
    </row>
    <row r="6" spans="1:136" s="64" customFormat="1" ht="15" customHeight="1" x14ac:dyDescent="0.25">
      <c r="A6" s="38"/>
      <c r="B6" s="16" t="s">
        <v>7</v>
      </c>
      <c r="C6" s="126">
        <v>31935</v>
      </c>
      <c r="D6" s="121">
        <v>37399</v>
      </c>
      <c r="E6" s="138">
        <f>(D6/C6*100)-100</f>
        <v>17.109754188194785</v>
      </c>
      <c r="F6" s="121">
        <v>186</v>
      </c>
      <c r="G6" s="121">
        <v>238</v>
      </c>
      <c r="H6" s="122">
        <f t="shared" ref="H6:H19" si="0">(G6/F6*100)-100</f>
        <v>27.956989247311824</v>
      </c>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row>
    <row r="7" spans="1:136" ht="15" customHeight="1" x14ac:dyDescent="0.25">
      <c r="B7" s="3" t="s">
        <v>17</v>
      </c>
      <c r="C7" s="127" t="s">
        <v>47</v>
      </c>
      <c r="D7" s="123" t="s">
        <v>47</v>
      </c>
      <c r="E7" s="139" t="s">
        <v>47</v>
      </c>
      <c r="F7" s="123" t="s">
        <v>47</v>
      </c>
      <c r="G7" s="123" t="s">
        <v>47</v>
      </c>
      <c r="H7" s="124" t="s">
        <v>47</v>
      </c>
    </row>
    <row r="8" spans="1:136" s="64" customFormat="1" ht="15" customHeight="1" x14ac:dyDescent="0.25">
      <c r="A8" s="38"/>
      <c r="B8" s="16" t="s">
        <v>18</v>
      </c>
      <c r="C8" s="126">
        <v>251144</v>
      </c>
      <c r="D8" s="121">
        <v>148103</v>
      </c>
      <c r="E8" s="138">
        <f>(D8/C8*100)-100</f>
        <v>-41.028652884400984</v>
      </c>
      <c r="F8" s="121">
        <v>822</v>
      </c>
      <c r="G8" s="121">
        <v>575</v>
      </c>
      <c r="H8" s="122">
        <f t="shared" si="0"/>
        <v>-30.048661800486627</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row>
    <row r="9" spans="1:136" ht="15" customHeight="1" x14ac:dyDescent="0.25">
      <c r="B9" s="3" t="s">
        <v>10</v>
      </c>
      <c r="C9" s="127">
        <v>113608</v>
      </c>
      <c r="D9" s="123">
        <v>119152</v>
      </c>
      <c r="E9" s="139">
        <f t="shared" ref="E9:E19" si="1">(D9/C9*100)-100</f>
        <v>4.8799380325329196</v>
      </c>
      <c r="F9" s="123">
        <v>3109</v>
      </c>
      <c r="G9" s="123">
        <v>2579</v>
      </c>
      <c r="H9" s="124">
        <f t="shared" si="0"/>
        <v>-17.047282084271458</v>
      </c>
    </row>
    <row r="10" spans="1:136" s="64" customFormat="1" ht="15" customHeight="1" x14ac:dyDescent="0.25">
      <c r="A10" s="38"/>
      <c r="B10" s="16" t="s">
        <v>8</v>
      </c>
      <c r="C10" s="126">
        <v>110383</v>
      </c>
      <c r="D10" s="121">
        <v>112211</v>
      </c>
      <c r="E10" s="138">
        <f t="shared" si="1"/>
        <v>1.6560521094733645</v>
      </c>
      <c r="F10" s="121">
        <v>756</v>
      </c>
      <c r="G10" s="121">
        <v>803</v>
      </c>
      <c r="H10" s="122">
        <f t="shared" si="0"/>
        <v>6.216931216931215</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row>
    <row r="11" spans="1:136" ht="15" customHeight="1" x14ac:dyDescent="0.25">
      <c r="B11" s="3" t="s">
        <v>11</v>
      </c>
      <c r="C11" s="127">
        <v>201591</v>
      </c>
      <c r="D11" s="123">
        <v>146605</v>
      </c>
      <c r="E11" s="139">
        <f t="shared" si="1"/>
        <v>-27.276019266733144</v>
      </c>
      <c r="F11" s="123">
        <v>49</v>
      </c>
      <c r="G11" s="123">
        <v>37</v>
      </c>
      <c r="H11" s="124">
        <f t="shared" si="0"/>
        <v>-24.489795918367349</v>
      </c>
    </row>
    <row r="12" spans="1:136" s="64" customFormat="1" ht="15" customHeight="1" x14ac:dyDescent="0.25">
      <c r="A12" s="38"/>
      <c r="B12" s="16" t="s">
        <v>19</v>
      </c>
      <c r="C12" s="126">
        <v>7141</v>
      </c>
      <c r="D12" s="121">
        <v>9030</v>
      </c>
      <c r="E12" s="138">
        <f t="shared" si="1"/>
        <v>26.452877748214547</v>
      </c>
      <c r="F12" s="121">
        <v>1089</v>
      </c>
      <c r="G12" s="121">
        <v>1328</v>
      </c>
      <c r="H12" s="122">
        <f t="shared" si="0"/>
        <v>21.946740128558304</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row>
    <row r="13" spans="1:136" s="64" customFormat="1" ht="15" customHeight="1" x14ac:dyDescent="0.25">
      <c r="A13" s="38"/>
      <c r="B13" s="3" t="s">
        <v>48</v>
      </c>
      <c r="C13" s="127" t="s">
        <v>47</v>
      </c>
      <c r="D13" s="123" t="s">
        <v>47</v>
      </c>
      <c r="E13" s="139" t="s">
        <v>47</v>
      </c>
      <c r="F13" s="123" t="s">
        <v>47</v>
      </c>
      <c r="G13" s="123" t="s">
        <v>47</v>
      </c>
      <c r="H13" s="124" t="s">
        <v>47</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row>
    <row r="14" spans="1:136" ht="15" customHeight="1" x14ac:dyDescent="0.25">
      <c r="B14" s="16" t="s">
        <v>12</v>
      </c>
      <c r="C14" s="126">
        <v>28534</v>
      </c>
      <c r="D14" s="121">
        <v>27663</v>
      </c>
      <c r="E14" s="138">
        <f t="shared" si="1"/>
        <v>-3.0524987733931397</v>
      </c>
      <c r="F14" s="121">
        <v>73</v>
      </c>
      <c r="G14" s="121">
        <v>59</v>
      </c>
      <c r="H14" s="122">
        <f t="shared" si="0"/>
        <v>-19.178082191780817</v>
      </c>
    </row>
    <row r="15" spans="1:136" s="64" customFormat="1" ht="15" customHeight="1" x14ac:dyDescent="0.25">
      <c r="A15" s="38"/>
      <c r="B15" s="3" t="s">
        <v>14</v>
      </c>
      <c r="C15" s="127">
        <v>13712</v>
      </c>
      <c r="D15" s="123">
        <v>21648</v>
      </c>
      <c r="E15" s="139">
        <f t="shared" si="1"/>
        <v>57.876312718786465</v>
      </c>
      <c r="F15" s="123">
        <v>9</v>
      </c>
      <c r="G15" s="123">
        <v>24</v>
      </c>
      <c r="H15" s="124">
        <f t="shared" si="0"/>
        <v>166.66666666666663</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row>
    <row r="16" spans="1:136" ht="15" customHeight="1" x14ac:dyDescent="0.25">
      <c r="B16" s="16" t="s">
        <v>9</v>
      </c>
      <c r="C16" s="126">
        <v>93760</v>
      </c>
      <c r="D16" s="121">
        <v>25924</v>
      </c>
      <c r="E16" s="138">
        <f t="shared" si="1"/>
        <v>-72.350682593856661</v>
      </c>
      <c r="F16" s="121">
        <v>477</v>
      </c>
      <c r="G16" s="121">
        <v>135</v>
      </c>
      <c r="H16" s="122">
        <f t="shared" si="0"/>
        <v>-71.698113207547166</v>
      </c>
    </row>
    <row r="17" spans="1:136" s="64" customFormat="1" ht="15" customHeight="1" x14ac:dyDescent="0.25">
      <c r="A17" s="38"/>
      <c r="B17" s="3" t="s">
        <v>15</v>
      </c>
      <c r="C17" s="127">
        <v>42937</v>
      </c>
      <c r="D17" s="123">
        <v>44949</v>
      </c>
      <c r="E17" s="139">
        <f t="shared" si="1"/>
        <v>4.6859352073968807</v>
      </c>
      <c r="F17" s="123">
        <v>4020</v>
      </c>
      <c r="G17" s="123">
        <v>3919</v>
      </c>
      <c r="H17" s="124">
        <f t="shared" si="0"/>
        <v>-2.5124378109452721</v>
      </c>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row>
    <row r="18" spans="1:136" ht="15" customHeight="1" x14ac:dyDescent="0.25">
      <c r="B18" s="16" t="s">
        <v>13</v>
      </c>
      <c r="C18" s="126">
        <v>149421</v>
      </c>
      <c r="D18" s="121">
        <v>123115</v>
      </c>
      <c r="E18" s="138">
        <f t="shared" si="1"/>
        <v>-17.605289751775189</v>
      </c>
      <c r="F18" s="121">
        <v>672</v>
      </c>
      <c r="G18" s="121">
        <v>1234</v>
      </c>
      <c r="H18" s="122">
        <f t="shared" si="0"/>
        <v>83.63095238095238</v>
      </c>
    </row>
    <row r="19" spans="1:136" s="64" customFormat="1" ht="15" customHeight="1" x14ac:dyDescent="0.25">
      <c r="A19" s="38"/>
      <c r="B19" s="3" t="s">
        <v>20</v>
      </c>
      <c r="C19" s="127">
        <v>753060</v>
      </c>
      <c r="D19" s="123">
        <v>707265</v>
      </c>
      <c r="E19" s="139">
        <f t="shared" si="1"/>
        <v>-6.0811887499004058</v>
      </c>
      <c r="F19" s="123">
        <v>1665</v>
      </c>
      <c r="G19" s="123">
        <v>1807</v>
      </c>
      <c r="H19" s="124">
        <f t="shared" si="0"/>
        <v>8.5285285285285255</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row>
    <row r="20" spans="1:136" ht="15" customHeight="1" thickBot="1" x14ac:dyDescent="0.3">
      <c r="B20" s="152" t="s">
        <v>21</v>
      </c>
      <c r="C20" s="156" t="s">
        <v>47</v>
      </c>
      <c r="D20" s="153" t="s">
        <v>47</v>
      </c>
      <c r="E20" s="158" t="s">
        <v>47</v>
      </c>
      <c r="F20" s="153" t="s">
        <v>47</v>
      </c>
      <c r="G20" s="153" t="s">
        <v>47</v>
      </c>
      <c r="H20" s="159" t="s">
        <v>47</v>
      </c>
    </row>
    <row r="21" spans="1:136" s="64" customFormat="1" ht="15" customHeight="1" x14ac:dyDescent="0.25">
      <c r="A21" s="38"/>
      <c r="B21" s="4"/>
      <c r="C21" s="4"/>
      <c r="D21" s="4"/>
      <c r="E21" s="4"/>
      <c r="F21" s="5"/>
      <c r="G21" s="5"/>
      <c r="H21" s="5"/>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row>
    <row r="22" spans="1:136" s="1" customFormat="1" ht="15" customHeight="1" x14ac:dyDescent="0.25">
      <c r="A22" s="58" t="s">
        <v>49</v>
      </c>
      <c r="B22" s="247" t="s">
        <v>104</v>
      </c>
      <c r="C22" s="248"/>
      <c r="D22" s="248"/>
      <c r="E22" s="248"/>
      <c r="F22" s="248"/>
      <c r="G22" s="248"/>
      <c r="H22" s="248"/>
      <c r="I22" s="5"/>
      <c r="J22" s="5"/>
      <c r="K22" s="5"/>
      <c r="L22"/>
      <c r="M22"/>
      <c r="N22"/>
      <c r="O22"/>
    </row>
    <row r="23" spans="1:136" s="1" customFormat="1" ht="60" customHeight="1" x14ac:dyDescent="0.25">
      <c r="A23" s="58" t="s">
        <v>5</v>
      </c>
      <c r="B23" s="247" t="s">
        <v>67</v>
      </c>
      <c r="C23" s="247"/>
      <c r="D23" s="247"/>
      <c r="E23" s="247"/>
      <c r="F23" s="248"/>
      <c r="G23" s="248"/>
      <c r="H23" s="248"/>
      <c r="I23" s="5"/>
      <c r="J23" s="5"/>
      <c r="K23" s="5"/>
      <c r="L23"/>
      <c r="M23"/>
      <c r="N23"/>
      <c r="O23"/>
    </row>
    <row r="24" spans="1:136" s="64" customFormat="1" ht="15" customHeight="1" x14ac:dyDescent="0.25">
      <c r="A24" s="88" t="s">
        <v>4</v>
      </c>
      <c r="B24" s="290" t="s">
        <v>107</v>
      </c>
      <c r="C24" s="291"/>
      <c r="D24" s="291"/>
      <c r="E24" s="291"/>
      <c r="F24" s="291"/>
      <c r="G24" s="291"/>
      <c r="H24" s="291"/>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row>
    <row r="25" spans="1:136" ht="15" customHeight="1" x14ac:dyDescent="0.25">
      <c r="A25" s="88" t="s">
        <v>2</v>
      </c>
      <c r="B25" s="301" t="s">
        <v>113</v>
      </c>
      <c r="C25" s="255"/>
      <c r="D25" s="255"/>
      <c r="E25" s="255"/>
      <c r="F25" s="255"/>
      <c r="G25" s="255"/>
      <c r="H25" s="255"/>
    </row>
    <row r="26" spans="1:136" x14ac:dyDescent="0.25">
      <c r="B26" s="301" t="s">
        <v>114</v>
      </c>
      <c r="C26" s="255"/>
      <c r="D26" s="255"/>
      <c r="E26" s="255"/>
      <c r="F26" s="255"/>
      <c r="G26" s="255"/>
      <c r="H26" s="255"/>
    </row>
    <row r="27" spans="1:136" x14ac:dyDescent="0.25">
      <c r="B27"/>
      <c r="C27"/>
      <c r="D27"/>
      <c r="E27"/>
    </row>
    <row r="28" spans="1:136" x14ac:dyDescent="0.25">
      <c r="B28"/>
      <c r="C28"/>
      <c r="D28"/>
      <c r="E28"/>
    </row>
    <row r="29" spans="1:136" x14ac:dyDescent="0.25">
      <c r="B29"/>
      <c r="C29"/>
      <c r="D29"/>
      <c r="E29"/>
    </row>
    <row r="30" spans="1:136" x14ac:dyDescent="0.25">
      <c r="B30"/>
      <c r="C30"/>
      <c r="D30"/>
      <c r="E30"/>
    </row>
    <row r="31" spans="1:136" x14ac:dyDescent="0.25">
      <c r="B31"/>
      <c r="C31"/>
      <c r="D31"/>
      <c r="E31"/>
    </row>
    <row r="32" spans="1:136" x14ac:dyDescent="0.25">
      <c r="B32"/>
      <c r="C32"/>
      <c r="D32"/>
      <c r="E32"/>
    </row>
    <row r="33" spans="2:5" x14ac:dyDescent="0.25">
      <c r="B33"/>
      <c r="C33"/>
      <c r="D33"/>
      <c r="E33"/>
    </row>
    <row r="34" spans="2:5" x14ac:dyDescent="0.25">
      <c r="B34"/>
      <c r="C34"/>
      <c r="D34"/>
      <c r="E34"/>
    </row>
    <row r="35" spans="2:5" x14ac:dyDescent="0.25">
      <c r="B35"/>
      <c r="C35"/>
    </row>
  </sheetData>
  <mergeCells count="9">
    <mergeCell ref="B26:H26"/>
    <mergeCell ref="B24:H24"/>
    <mergeCell ref="B25:H25"/>
    <mergeCell ref="F3:H3"/>
    <mergeCell ref="B2:H2"/>
    <mergeCell ref="B3:B4"/>
    <mergeCell ref="C3:E3"/>
    <mergeCell ref="B22:H22"/>
    <mergeCell ref="B23:H23"/>
  </mergeCells>
  <hyperlinks>
    <hyperlink ref="H1" location="Contents!A1" display="[contents Ç]"/>
    <hyperlink ref="B25:H25" r:id="rId1" display="http://www.observatorioemigracao.pt/np4EN/6863.html"/>
    <hyperlink ref="B26:H26" r:id="rId2" display="http://www.observatorioemigracao.pt/np4/6863.html"/>
  </hyperlinks>
  <pageMargins left="0.7" right="0.7" top="0.75" bottom="0.75" header="0.3" footer="0.3"/>
  <pageSetup paperSize="9" orientation="portrait" r:id="rId3"/>
  <ignoredErrors>
    <ignoredError sqref="E14:E19 H14:H19 H6 E9:E12 H8:H10 H1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36"/>
  <sheetViews>
    <sheetView showGridLines="0" workbookViewId="0">
      <selection activeCell="C1" sqref="C1"/>
    </sheetView>
  </sheetViews>
  <sheetFormatPr defaultColWidth="9.140625" defaultRowHeight="15" x14ac:dyDescent="0.25"/>
  <cols>
    <col min="1" max="1" width="8.7109375" style="38" customWidth="1"/>
    <col min="2" max="2" width="36.7109375" style="38" customWidth="1"/>
    <col min="3" max="3" width="36.7109375" style="53" customWidth="1"/>
    <col min="4" max="5" width="16.7109375" style="38" customWidth="1"/>
    <col min="6" max="16384" width="9.140625" style="38"/>
  </cols>
  <sheetData>
    <row r="1" spans="1:136" s="39" customFormat="1" ht="30" customHeight="1" x14ac:dyDescent="0.25">
      <c r="A1" s="49" t="s">
        <v>0</v>
      </c>
      <c r="B1" s="115" t="s">
        <v>1</v>
      </c>
      <c r="C1" s="78" t="s">
        <v>3</v>
      </c>
    </row>
    <row r="2" spans="1:136" s="39" customFormat="1" ht="45" customHeight="1" thickBot="1" x14ac:dyDescent="0.3">
      <c r="B2" s="303" t="s">
        <v>92</v>
      </c>
      <c r="C2" s="303"/>
    </row>
    <row r="3" spans="1:136" s="39" customFormat="1" ht="30" customHeight="1" x14ac:dyDescent="0.25">
      <c r="B3" s="17" t="s">
        <v>6</v>
      </c>
      <c r="C3" s="215" t="s">
        <v>33</v>
      </c>
      <c r="D3" s="38"/>
      <c r="E3"/>
    </row>
    <row r="4" spans="1:136" ht="15" customHeight="1" x14ac:dyDescent="0.25">
      <c r="B4" s="89" t="s">
        <v>22</v>
      </c>
      <c r="C4" s="217">
        <v>97576</v>
      </c>
      <c r="E4"/>
      <c r="F4"/>
      <c r="G4"/>
      <c r="H4"/>
    </row>
    <row r="5" spans="1:136" s="64" customFormat="1" ht="15" customHeight="1" x14ac:dyDescent="0.25">
      <c r="A5" s="38"/>
      <c r="B5" s="16" t="s">
        <v>7</v>
      </c>
      <c r="C5" s="218">
        <v>57215</v>
      </c>
      <c r="D5" s="38"/>
      <c r="E5"/>
      <c r="F5"/>
      <c r="G5"/>
      <c r="H5"/>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row>
    <row r="6" spans="1:136" ht="15" customHeight="1" x14ac:dyDescent="0.25">
      <c r="B6" s="3" t="s">
        <v>17</v>
      </c>
      <c r="C6" s="219">
        <v>687322</v>
      </c>
      <c r="E6"/>
      <c r="F6"/>
      <c r="G6"/>
      <c r="H6"/>
    </row>
    <row r="7" spans="1:136" s="64" customFormat="1" ht="15" customHeight="1" x14ac:dyDescent="0.25">
      <c r="A7" s="38"/>
      <c r="B7" s="16" t="s">
        <v>18</v>
      </c>
      <c r="C7" s="218">
        <v>135678</v>
      </c>
      <c r="D7" s="38"/>
      <c r="E7"/>
      <c r="F7"/>
      <c r="G7"/>
      <c r="H7"/>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row>
    <row r="8" spans="1:136" ht="15" customHeight="1" x14ac:dyDescent="0.25">
      <c r="B8" s="3" t="s">
        <v>10</v>
      </c>
      <c r="C8" s="219">
        <v>1258953</v>
      </c>
      <c r="E8"/>
      <c r="F8"/>
      <c r="G8"/>
      <c r="H8"/>
    </row>
    <row r="9" spans="1:136" s="64" customFormat="1" ht="15" customHeight="1" x14ac:dyDescent="0.25">
      <c r="A9" s="38"/>
      <c r="B9" s="16" t="s">
        <v>8</v>
      </c>
      <c r="C9" s="218">
        <v>147992</v>
      </c>
      <c r="D9" s="38"/>
      <c r="E9"/>
      <c r="F9"/>
      <c r="G9"/>
      <c r="H9"/>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row>
    <row r="10" spans="1:136" ht="15" customHeight="1" x14ac:dyDescent="0.25">
      <c r="B10" s="3" t="s">
        <v>11</v>
      </c>
      <c r="C10" s="219">
        <v>5945</v>
      </c>
      <c r="E10"/>
      <c r="F10"/>
      <c r="G10"/>
      <c r="H10"/>
    </row>
    <row r="11" spans="1:136" s="64" customFormat="1" ht="15" customHeight="1" x14ac:dyDescent="0.25">
      <c r="A11" s="38"/>
      <c r="B11" s="16" t="s">
        <v>19</v>
      </c>
      <c r="C11" s="218">
        <v>113145</v>
      </c>
      <c r="D11" s="38"/>
      <c r="E11"/>
      <c r="F11"/>
      <c r="G11"/>
      <c r="H11"/>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row>
    <row r="12" spans="1:136" s="64" customFormat="1" ht="15" customHeight="1" x14ac:dyDescent="0.25">
      <c r="A12" s="38"/>
      <c r="B12" s="3" t="s">
        <v>48</v>
      </c>
      <c r="C12" s="219">
        <v>30582</v>
      </c>
      <c r="D12" s="38"/>
      <c r="E12"/>
      <c r="F12"/>
      <c r="G12"/>
      <c r="H12"/>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row>
    <row r="13" spans="1:136" ht="15" customHeight="1" x14ac:dyDescent="0.25">
      <c r="B13" s="16" t="s">
        <v>12</v>
      </c>
      <c r="C13" s="218">
        <v>24847</v>
      </c>
      <c r="E13"/>
      <c r="F13"/>
      <c r="G13"/>
    </row>
    <row r="14" spans="1:136" s="64" customFormat="1" ht="15" customHeight="1" x14ac:dyDescent="0.25">
      <c r="A14" s="38"/>
      <c r="B14" s="3" t="s">
        <v>14</v>
      </c>
      <c r="C14" s="219">
        <v>538</v>
      </c>
      <c r="D14" s="38"/>
      <c r="E14"/>
      <c r="F14"/>
      <c r="G14"/>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row>
    <row r="15" spans="1:136" ht="15" customHeight="1" x14ac:dyDescent="0.25">
      <c r="B15" s="16" t="s">
        <v>9</v>
      </c>
      <c r="C15" s="218">
        <v>77710</v>
      </c>
      <c r="E15"/>
      <c r="F15"/>
      <c r="G15"/>
    </row>
    <row r="16" spans="1:136" s="64" customFormat="1" ht="15" customHeight="1" x14ac:dyDescent="0.25">
      <c r="A16" s="38"/>
      <c r="B16" s="3" t="s">
        <v>15</v>
      </c>
      <c r="C16" s="219">
        <v>325459</v>
      </c>
      <c r="D16" s="38"/>
      <c r="E16"/>
      <c r="F16"/>
      <c r="G16"/>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row>
    <row r="17" spans="1:138" ht="15" customHeight="1" x14ac:dyDescent="0.25">
      <c r="B17" s="16" t="s">
        <v>13</v>
      </c>
      <c r="C17" s="218">
        <v>244252</v>
      </c>
      <c r="E17"/>
      <c r="F17"/>
      <c r="G17"/>
    </row>
    <row r="18" spans="1:138" s="64" customFormat="1" ht="15" customHeight="1" x14ac:dyDescent="0.25">
      <c r="A18" s="38"/>
      <c r="B18" s="3" t="s">
        <v>20</v>
      </c>
      <c r="C18" s="219">
        <v>201227</v>
      </c>
      <c r="D18" s="38"/>
      <c r="E18"/>
      <c r="F18"/>
      <c r="G1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row>
    <row r="19" spans="1:138" ht="15" customHeight="1" thickBot="1" x14ac:dyDescent="0.3">
      <c r="B19" s="152" t="s">
        <v>21</v>
      </c>
      <c r="C19" s="220">
        <v>180959</v>
      </c>
      <c r="D19" s="5"/>
      <c r="E19" s="5"/>
      <c r="F19"/>
      <c r="G19"/>
    </row>
    <row r="20" spans="1:138" s="64" customFormat="1" ht="15" customHeight="1" x14ac:dyDescent="0.25">
      <c r="A20" s="38"/>
      <c r="B20" s="4"/>
      <c r="C20" s="5"/>
      <c r="D20" s="211"/>
      <c r="E20" s="211"/>
      <c r="F20" s="38"/>
      <c r="G20"/>
      <c r="H20"/>
      <c r="I20"/>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row>
    <row r="21" spans="1:138" s="64" customFormat="1" ht="15" customHeight="1" x14ac:dyDescent="0.25">
      <c r="A21" s="58" t="s">
        <v>49</v>
      </c>
      <c r="B21" s="299" t="s">
        <v>60</v>
      </c>
      <c r="C21" s="259"/>
      <c r="D21" s="216"/>
      <c r="E21" s="216"/>
      <c r="F21" s="216"/>
      <c r="G21" s="216"/>
      <c r="H21" s="216"/>
      <c r="I21"/>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row>
    <row r="22" spans="1:138" ht="30" customHeight="1" x14ac:dyDescent="0.25">
      <c r="A22" s="58" t="s">
        <v>5</v>
      </c>
      <c r="B22" s="308" t="s">
        <v>68</v>
      </c>
      <c r="C22" s="309"/>
      <c r="D22" s="209"/>
      <c r="E22" s="209"/>
      <c r="G22"/>
      <c r="H22"/>
      <c r="I22"/>
    </row>
    <row r="23" spans="1:138" s="64" customFormat="1" ht="15" customHeight="1" x14ac:dyDescent="0.25">
      <c r="A23" s="88" t="s">
        <v>4</v>
      </c>
      <c r="B23" s="227" t="s">
        <v>107</v>
      </c>
      <c r="C23" s="209"/>
      <c r="D23" s="210"/>
      <c r="E23" s="210"/>
      <c r="F23" s="38"/>
      <c r="G23"/>
      <c r="H23"/>
      <c r="I23"/>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row>
    <row r="24" spans="1:138" ht="15" customHeight="1" x14ac:dyDescent="0.25">
      <c r="A24" s="88" t="s">
        <v>2</v>
      </c>
      <c r="B24" s="301" t="s">
        <v>113</v>
      </c>
      <c r="C24" s="255"/>
      <c r="D24" s="95"/>
      <c r="E24"/>
    </row>
    <row r="25" spans="1:138" x14ac:dyDescent="0.25">
      <c r="B25" s="301" t="s">
        <v>61</v>
      </c>
      <c r="C25" s="255"/>
      <c r="D25"/>
      <c r="E25"/>
    </row>
    <row r="26" spans="1:138" x14ac:dyDescent="0.25">
      <c r="B26"/>
      <c r="C26"/>
      <c r="D26"/>
      <c r="E26"/>
    </row>
    <row r="27" spans="1:138" x14ac:dyDescent="0.25">
      <c r="B27"/>
      <c r="C27"/>
      <c r="D27"/>
      <c r="E27"/>
    </row>
    <row r="28" spans="1:138" x14ac:dyDescent="0.25">
      <c r="B28"/>
      <c r="C28"/>
      <c r="D28"/>
      <c r="E28"/>
    </row>
    <row r="29" spans="1:138" x14ac:dyDescent="0.25">
      <c r="B29"/>
      <c r="C29"/>
      <c r="D29"/>
      <c r="E29"/>
    </row>
    <row r="30" spans="1:138" x14ac:dyDescent="0.25">
      <c r="B30"/>
      <c r="C30"/>
      <c r="D30"/>
      <c r="E30"/>
    </row>
    <row r="31" spans="1:138" x14ac:dyDescent="0.25">
      <c r="B31"/>
      <c r="C31"/>
      <c r="D31"/>
      <c r="E31"/>
    </row>
    <row r="32" spans="1:138" x14ac:dyDescent="0.25">
      <c r="B32"/>
      <c r="C32"/>
      <c r="D32"/>
      <c r="E32"/>
    </row>
    <row r="33" spans="2:5" x14ac:dyDescent="0.25">
      <c r="B33"/>
      <c r="C33"/>
      <c r="D33"/>
      <c r="E33"/>
    </row>
    <row r="34" spans="2:5" x14ac:dyDescent="0.25">
      <c r="B34"/>
      <c r="C34"/>
      <c r="D34"/>
      <c r="E34"/>
    </row>
    <row r="35" spans="2:5" x14ac:dyDescent="0.25">
      <c r="B35"/>
      <c r="C35"/>
    </row>
    <row r="36" spans="2:5" x14ac:dyDescent="0.25">
      <c r="B36"/>
      <c r="C36"/>
    </row>
  </sheetData>
  <mergeCells count="5">
    <mergeCell ref="B2:C2"/>
    <mergeCell ref="B22:C22"/>
    <mergeCell ref="B24:C24"/>
    <mergeCell ref="B21:C21"/>
    <mergeCell ref="B25:C25"/>
  </mergeCells>
  <hyperlinks>
    <hyperlink ref="C1" location="Contents!A1" display="[contents Ç]"/>
    <hyperlink ref="B24:E24" r:id="rId1" display="http://www.observatorioemigracao.pt/np4/5810.html"/>
    <hyperlink ref="B24:C24" r:id="rId2" display="http://www.observatorioemigracao.pt/np4EN/6863.html"/>
    <hyperlink ref="B25:C25" r:id="rId3" display="http://www.observatorioemigracao.pt/np4/5999.html"/>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0" t="s">
        <v>0</v>
      </c>
      <c r="B1" s="115" t="s">
        <v>1</v>
      </c>
      <c r="C1" s="76"/>
      <c r="D1" s="76"/>
      <c r="E1" s="76"/>
      <c r="F1" s="78" t="s">
        <v>3</v>
      </c>
    </row>
    <row r="2" spans="1:16" s="20" customFormat="1" ht="30" customHeight="1" x14ac:dyDescent="0.25">
      <c r="A2" s="18"/>
      <c r="B2" s="310" t="s">
        <v>79</v>
      </c>
      <c r="C2" s="235"/>
      <c r="D2" s="235"/>
      <c r="E2" s="235"/>
      <c r="F2" s="235"/>
      <c r="G2" s="28"/>
      <c r="H2" s="28"/>
      <c r="I2" s="28"/>
      <c r="J2" s="21"/>
      <c r="K2" s="21"/>
      <c r="L2" s="19"/>
      <c r="M2" s="19"/>
      <c r="N2" s="19"/>
      <c r="O2" s="11"/>
      <c r="P2" s="11"/>
    </row>
    <row r="3" spans="1:16" ht="15" customHeight="1" x14ac:dyDescent="0.25">
      <c r="B3" s="48"/>
    </row>
    <row r="4" spans="1:16" s="76" customFormat="1" ht="15" customHeight="1" x14ac:dyDescent="0.25"/>
    <row r="5" spans="1:16" s="76" customFormat="1" ht="15" customHeight="1" x14ac:dyDescent="0.25"/>
    <row r="6" spans="1:16" s="76" customFormat="1" ht="15" customHeight="1" x14ac:dyDescent="0.25"/>
    <row r="7" spans="1:16" s="76" customFormat="1" ht="15" customHeight="1" x14ac:dyDescent="0.25"/>
    <row r="8" spans="1:16" s="76" customFormat="1" ht="15" customHeight="1" x14ac:dyDescent="0.25"/>
    <row r="9" spans="1:16" s="76" customFormat="1" ht="15" customHeight="1" x14ac:dyDescent="0.25"/>
    <row r="10" spans="1:16" s="76" customFormat="1" ht="15" customHeight="1" x14ac:dyDescent="0.25"/>
    <row r="11" spans="1:16" s="76" customFormat="1" ht="15" customHeight="1" x14ac:dyDescent="0.25"/>
    <row r="12" spans="1:16" s="76"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6"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1" customFormat="1" ht="15" customHeight="1" x14ac:dyDescent="0.25"/>
    <row r="32" s="31" customFormat="1" ht="15" customHeight="1" x14ac:dyDescent="0.25"/>
    <row r="33" spans="1:17" s="1" customFormat="1" ht="60" customHeight="1" x14ac:dyDescent="0.25">
      <c r="A33" s="58" t="s">
        <v>49</v>
      </c>
      <c r="B33" s="299" t="s">
        <v>101</v>
      </c>
      <c r="C33" s="259"/>
      <c r="D33" s="259"/>
      <c r="E33" s="259"/>
      <c r="F33" s="259"/>
      <c r="G33" s="178"/>
      <c r="I33" s="4"/>
      <c r="J33" s="4"/>
      <c r="K33" s="5"/>
      <c r="L33" s="5"/>
      <c r="M33" s="5"/>
      <c r="N33"/>
      <c r="O33"/>
      <c r="P33"/>
      <c r="Q33"/>
    </row>
    <row r="34" spans="1:17" s="1" customFormat="1" ht="105" customHeight="1" x14ac:dyDescent="0.25">
      <c r="A34" s="58" t="s">
        <v>5</v>
      </c>
      <c r="B34" s="251" t="s">
        <v>69</v>
      </c>
      <c r="C34" s="259"/>
      <c r="D34" s="259"/>
      <c r="E34" s="259"/>
      <c r="F34" s="259"/>
    </row>
    <row r="35" spans="1:17" s="1" customFormat="1" ht="15" customHeight="1" x14ac:dyDescent="0.25">
      <c r="A35" s="88" t="s">
        <v>4</v>
      </c>
      <c r="B35" s="253" t="s">
        <v>107</v>
      </c>
      <c r="C35" s="235"/>
      <c r="D35" s="235"/>
      <c r="E35" s="235"/>
      <c r="F35" s="235"/>
    </row>
    <row r="36" spans="1:17" s="1" customFormat="1" ht="15" customHeight="1" x14ac:dyDescent="0.25">
      <c r="A36" s="88" t="s">
        <v>2</v>
      </c>
      <c r="B36" s="246" t="s">
        <v>113</v>
      </c>
      <c r="C36" s="255"/>
      <c r="D36" s="255"/>
      <c r="E36" s="255"/>
      <c r="F36" s="255"/>
    </row>
    <row r="37" spans="1:17" s="31" customFormat="1" ht="15" customHeight="1" x14ac:dyDescent="0.25">
      <c r="B37" s="246" t="s">
        <v>114</v>
      </c>
      <c r="C37" s="255"/>
      <c r="D37" s="255"/>
      <c r="E37" s="255"/>
      <c r="F37" s="255"/>
    </row>
    <row r="38" spans="1:17" ht="15" customHeight="1" x14ac:dyDescent="0.25"/>
    <row r="39" spans="1:17" s="31" customFormat="1" ht="15" customHeight="1" x14ac:dyDescent="0.25"/>
    <row r="40" spans="1:17" s="31" customFormat="1" ht="15" customHeight="1" x14ac:dyDescent="0.25"/>
    <row r="41" spans="1:17" s="31" customFormat="1" ht="15" customHeight="1" x14ac:dyDescent="0.25"/>
    <row r="42" spans="1:17" s="31" customFormat="1" ht="15" customHeight="1" x14ac:dyDescent="0.25"/>
    <row r="43" spans="1:17" s="31" customFormat="1" ht="15" customHeight="1" x14ac:dyDescent="0.25"/>
    <row r="44" spans="1:17" s="31" customFormat="1" ht="15" customHeight="1" x14ac:dyDescent="0.25"/>
    <row r="45" spans="1:17" s="31" customFormat="1" ht="15" customHeight="1" x14ac:dyDescent="0.25"/>
    <row r="46" spans="1:17" s="31" customFormat="1" ht="15" customHeight="1" x14ac:dyDescent="0.25"/>
    <row r="47" spans="1:17" s="31" customFormat="1" ht="12" customHeight="1" x14ac:dyDescent="0.25"/>
    <row r="48" spans="1:17" s="31" customFormat="1" ht="12" customHeight="1" x14ac:dyDescent="0.25"/>
    <row r="49" spans="1:14" s="31" customFormat="1" ht="12" customHeight="1" x14ac:dyDescent="0.25"/>
    <row r="50" spans="1:14" s="31" customFormat="1" ht="12" customHeight="1" x14ac:dyDescent="0.25">
      <c r="B50" s="16" t="s">
        <v>14</v>
      </c>
      <c r="C50" s="121">
        <v>375</v>
      </c>
    </row>
    <row r="51" spans="1:14" s="31" customFormat="1" ht="12" customHeight="1" x14ac:dyDescent="0.25">
      <c r="B51" s="16" t="s">
        <v>11</v>
      </c>
      <c r="C51" s="121">
        <v>465</v>
      </c>
    </row>
    <row r="52" spans="1:14" s="31" customFormat="1" ht="12" customHeight="1" x14ac:dyDescent="0.25">
      <c r="B52" s="16" t="s">
        <v>21</v>
      </c>
      <c r="C52" s="121">
        <v>532</v>
      </c>
    </row>
    <row r="53" spans="1:14" s="31" customFormat="1" ht="12" customHeight="1" x14ac:dyDescent="0.25">
      <c r="B53" s="16" t="s">
        <v>56</v>
      </c>
      <c r="C53" s="121">
        <v>618</v>
      </c>
    </row>
    <row r="54" spans="1:14" ht="12" customHeight="1" x14ac:dyDescent="0.25">
      <c r="B54" s="16" t="s">
        <v>55</v>
      </c>
      <c r="C54" s="121">
        <v>642</v>
      </c>
    </row>
    <row r="55" spans="1:14" ht="12" customHeight="1" x14ac:dyDescent="0.25">
      <c r="B55" s="16" t="s">
        <v>18</v>
      </c>
      <c r="C55" s="121">
        <v>785</v>
      </c>
    </row>
    <row r="56" spans="1:14" ht="12" customHeight="1" x14ac:dyDescent="0.25">
      <c r="B56" s="16" t="s">
        <v>20</v>
      </c>
      <c r="C56" s="121">
        <v>939</v>
      </c>
    </row>
    <row r="57" spans="1:14" ht="12" customHeight="1" x14ac:dyDescent="0.25">
      <c r="B57" s="16" t="s">
        <v>17</v>
      </c>
      <c r="C57" s="121">
        <v>1294</v>
      </c>
    </row>
    <row r="58" spans="1:14" ht="12" customHeight="1" x14ac:dyDescent="0.25">
      <c r="B58" s="181" t="s">
        <v>48</v>
      </c>
      <c r="C58" s="180">
        <v>1439</v>
      </c>
    </row>
    <row r="59" spans="1:14" ht="12" customHeight="1" x14ac:dyDescent="0.25">
      <c r="B59" s="16" t="s">
        <v>12</v>
      </c>
      <c r="C59" s="121">
        <v>2127</v>
      </c>
    </row>
    <row r="60" spans="1:14" ht="12" customHeight="1" x14ac:dyDescent="0.25">
      <c r="B60" s="16" t="s">
        <v>7</v>
      </c>
      <c r="C60" s="121">
        <v>2863</v>
      </c>
    </row>
    <row r="61" spans="1:14" ht="12" customHeight="1" x14ac:dyDescent="0.25">
      <c r="A61" s="30"/>
      <c r="B61" s="16" t="s">
        <v>22</v>
      </c>
      <c r="C61" s="121">
        <v>2962</v>
      </c>
      <c r="D61" s="30"/>
      <c r="E61" s="30"/>
      <c r="F61" s="30"/>
      <c r="G61" s="30"/>
    </row>
    <row r="62" spans="1:14" ht="12" customHeight="1" x14ac:dyDescent="0.25">
      <c r="A62" s="30"/>
      <c r="B62" s="16" t="s">
        <v>19</v>
      </c>
      <c r="C62" s="121">
        <v>3342</v>
      </c>
      <c r="E62" s="30"/>
      <c r="F62" s="30"/>
      <c r="G62" s="30"/>
    </row>
    <row r="63" spans="1:14" ht="12" customHeight="1" x14ac:dyDescent="0.25">
      <c r="A63" s="26"/>
      <c r="B63" s="16" t="s">
        <v>9</v>
      </c>
      <c r="C63" s="121">
        <v>9038</v>
      </c>
      <c r="D63" s="27"/>
      <c r="E63" s="27"/>
      <c r="F63" s="27"/>
      <c r="G63" s="27"/>
      <c r="H63" s="9"/>
      <c r="I63" s="9"/>
      <c r="J63" s="7"/>
      <c r="K63" s="7"/>
      <c r="L63" s="7"/>
      <c r="M63" s="6"/>
      <c r="N63" s="6"/>
    </row>
    <row r="64" spans="1:14" ht="12" customHeight="1" x14ac:dyDescent="0.25">
      <c r="A64" s="26"/>
      <c r="B64" s="16" t="s">
        <v>15</v>
      </c>
      <c r="C64" s="121">
        <v>9257</v>
      </c>
      <c r="D64" s="27"/>
      <c r="E64" s="27"/>
      <c r="F64" s="27"/>
      <c r="G64" s="27"/>
      <c r="H64" s="9"/>
      <c r="I64" s="9"/>
      <c r="J64" s="6"/>
      <c r="K64" s="6"/>
      <c r="L64" s="6"/>
      <c r="M64" s="6"/>
      <c r="N64" s="6"/>
    </row>
    <row r="65" spans="1:14" ht="12" customHeight="1" x14ac:dyDescent="0.25">
      <c r="A65" s="26"/>
      <c r="B65" s="16" t="s">
        <v>8</v>
      </c>
      <c r="C65" s="121">
        <v>17750</v>
      </c>
      <c r="D65" s="29"/>
      <c r="E65" s="29"/>
      <c r="F65" s="29"/>
      <c r="G65" s="29"/>
      <c r="H65" s="9"/>
      <c r="I65" s="9"/>
      <c r="J65" s="6"/>
      <c r="K65" s="6"/>
      <c r="L65" s="6"/>
      <c r="M65" s="6"/>
      <c r="N65" s="6"/>
    </row>
    <row r="66" spans="1:14" ht="12" customHeight="1" x14ac:dyDescent="0.25">
      <c r="A66" s="26"/>
      <c r="B66" s="16" t="s">
        <v>10</v>
      </c>
      <c r="C66" s="121">
        <v>18480</v>
      </c>
      <c r="D66" s="27"/>
      <c r="E66" s="27"/>
      <c r="F66" s="27"/>
      <c r="G66" s="27"/>
      <c r="H66" s="9"/>
      <c r="I66" s="9"/>
      <c r="J66" s="6"/>
      <c r="K66" s="6"/>
      <c r="L66" s="6"/>
      <c r="M66" s="6"/>
      <c r="N66" s="6"/>
    </row>
    <row r="67" spans="1:14" s="30" customFormat="1" ht="12" customHeight="1" x14ac:dyDescent="0.25">
      <c r="B67" s="16" t="s">
        <v>13</v>
      </c>
      <c r="C67" s="121">
        <v>22622</v>
      </c>
      <c r="D67" s="23"/>
    </row>
    <row r="68" spans="1:14" s="30" customFormat="1" ht="12" customHeight="1" x14ac:dyDescent="0.25">
      <c r="B68" s="35"/>
      <c r="C68" s="24"/>
      <c r="D68" s="23"/>
    </row>
    <row r="69" spans="1:14" s="30" customFormat="1" ht="12" customHeight="1" x14ac:dyDescent="0.25">
      <c r="D69" s="23"/>
      <c r="E69" s="23"/>
      <c r="F69" s="23"/>
    </row>
    <row r="70" spans="1:14" s="30" customFormat="1" ht="12" customHeight="1" x14ac:dyDescent="0.25">
      <c r="B70" s="2"/>
      <c r="C70" s="2"/>
    </row>
  </sheetData>
  <sortState ref="B50:C67">
    <sortCondition ref="C50"/>
  </sortState>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6"/>
      <c r="D1" s="76"/>
      <c r="E1" s="76"/>
      <c r="F1" s="78" t="s">
        <v>3</v>
      </c>
    </row>
    <row r="2" spans="1:16" s="20" customFormat="1" ht="45" customHeight="1" x14ac:dyDescent="0.25">
      <c r="A2" s="18"/>
      <c r="B2" s="310" t="s">
        <v>80</v>
      </c>
      <c r="C2" s="235"/>
      <c r="D2" s="235"/>
      <c r="E2" s="235"/>
      <c r="F2" s="235"/>
      <c r="G2" s="65"/>
      <c r="H2" s="65"/>
      <c r="I2" s="65"/>
      <c r="J2" s="80"/>
      <c r="K2" s="80"/>
      <c r="L2" s="19"/>
      <c r="M2" s="19"/>
      <c r="N2" s="19"/>
      <c r="O2" s="65"/>
      <c r="P2" s="65"/>
    </row>
    <row r="3" spans="1:16" ht="15" customHeight="1" x14ac:dyDescent="0.25">
      <c r="B3" s="48"/>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7" s="1" customFormat="1" ht="30" customHeight="1" x14ac:dyDescent="0.25">
      <c r="A33" s="58" t="s">
        <v>49</v>
      </c>
      <c r="B33" s="299" t="s">
        <v>112</v>
      </c>
      <c r="C33" s="259"/>
      <c r="D33" s="259"/>
      <c r="E33" s="259"/>
      <c r="F33" s="259"/>
      <c r="G33" s="190"/>
      <c r="I33" s="4"/>
      <c r="J33" s="4"/>
      <c r="K33" s="5"/>
      <c r="L33" s="5"/>
      <c r="M33" s="5"/>
      <c r="N33"/>
      <c r="O33"/>
      <c r="P33"/>
      <c r="Q33"/>
    </row>
    <row r="34" spans="1:17" s="1" customFormat="1" ht="75" customHeight="1" x14ac:dyDescent="0.25">
      <c r="A34" s="58" t="s">
        <v>5</v>
      </c>
      <c r="B34" s="251" t="s">
        <v>70</v>
      </c>
      <c r="C34" s="259"/>
      <c r="D34" s="259"/>
      <c r="E34" s="259"/>
      <c r="F34" s="259"/>
    </row>
    <row r="35" spans="1:17" s="1" customFormat="1" ht="15" customHeight="1" x14ac:dyDescent="0.25">
      <c r="A35" s="88" t="s">
        <v>4</v>
      </c>
      <c r="B35" s="253" t="s">
        <v>107</v>
      </c>
      <c r="C35" s="235"/>
      <c r="D35" s="235"/>
      <c r="E35" s="235"/>
      <c r="F35" s="235"/>
    </row>
    <row r="36" spans="1:17" s="1" customFormat="1" ht="15" customHeight="1" x14ac:dyDescent="0.25">
      <c r="A36" s="88" t="s">
        <v>2</v>
      </c>
      <c r="B36" s="246" t="s">
        <v>113</v>
      </c>
      <c r="C36" s="255"/>
      <c r="D36" s="255"/>
      <c r="E36" s="255"/>
      <c r="F36" s="255"/>
    </row>
    <row r="37" spans="1:17" ht="15" customHeight="1" x14ac:dyDescent="0.25">
      <c r="B37" s="246" t="s">
        <v>114</v>
      </c>
      <c r="C37" s="255"/>
      <c r="D37" s="255"/>
      <c r="E37" s="255"/>
      <c r="F37" s="255"/>
    </row>
    <row r="38" spans="1:17" ht="15" customHeight="1" x14ac:dyDescent="0.25"/>
    <row r="39" spans="1:17" ht="15" customHeight="1" x14ac:dyDescent="0.25"/>
    <row r="40" spans="1:17" ht="15" customHeight="1" x14ac:dyDescent="0.25"/>
    <row r="41" spans="1:17" ht="15" customHeight="1" x14ac:dyDescent="0.25"/>
    <row r="42" spans="1:17" ht="15" customHeight="1" x14ac:dyDescent="0.25"/>
    <row r="43" spans="1:17" ht="15" customHeight="1" x14ac:dyDescent="0.25"/>
    <row r="44" spans="1:17" ht="15" customHeight="1" x14ac:dyDescent="0.25"/>
    <row r="45" spans="1:17" ht="15" customHeight="1" x14ac:dyDescent="0.25"/>
    <row r="46" spans="1:17" ht="15" customHeight="1" x14ac:dyDescent="0.25"/>
    <row r="50" spans="1:14" ht="12" customHeight="1" x14ac:dyDescent="0.2">
      <c r="B50" s="175" t="s">
        <v>20</v>
      </c>
      <c r="C50" s="177">
        <v>8.3306200412183812E-2</v>
      </c>
    </row>
    <row r="51" spans="1:14" ht="12" customHeight="1" x14ac:dyDescent="0.2">
      <c r="B51" s="175" t="s">
        <v>11</v>
      </c>
      <c r="C51" s="177">
        <v>0.14726267605867902</v>
      </c>
      <c r="E51" s="203"/>
      <c r="F51" s="203"/>
    </row>
    <row r="52" spans="1:14" ht="12" customHeight="1" x14ac:dyDescent="0.2">
      <c r="B52" s="175" t="s">
        <v>21</v>
      </c>
      <c r="C52" s="177">
        <v>0.18504412189259789</v>
      </c>
      <c r="E52" s="205"/>
      <c r="F52" s="205"/>
    </row>
    <row r="53" spans="1:14" ht="12" customHeight="1" x14ac:dyDescent="0.2">
      <c r="B53" s="175" t="s">
        <v>56</v>
      </c>
      <c r="C53" s="177">
        <v>0.44355446461253578</v>
      </c>
      <c r="E53" s="203"/>
      <c r="F53" s="203"/>
    </row>
    <row r="54" spans="1:14" ht="12" customHeight="1" x14ac:dyDescent="0.2">
      <c r="B54" s="175" t="s">
        <v>55</v>
      </c>
      <c r="C54" s="177">
        <v>0.74532430894969648</v>
      </c>
      <c r="E54" s="205"/>
      <c r="F54" s="205"/>
    </row>
    <row r="55" spans="1:14" ht="12" customHeight="1" x14ac:dyDescent="0.2">
      <c r="B55" s="175" t="s">
        <v>14</v>
      </c>
      <c r="C55" s="177">
        <v>0.75340539237352833</v>
      </c>
      <c r="E55" s="205"/>
      <c r="F55" s="205"/>
    </row>
    <row r="56" spans="1:14" ht="12" customHeight="1" x14ac:dyDescent="0.2">
      <c r="B56" s="175" t="s">
        <v>12</v>
      </c>
      <c r="C56" s="177">
        <v>1.0523139032088895</v>
      </c>
      <c r="E56" s="205"/>
      <c r="F56" s="205"/>
    </row>
    <row r="57" spans="1:14" ht="12" customHeight="1" x14ac:dyDescent="0.2">
      <c r="B57" s="175" t="s">
        <v>8</v>
      </c>
      <c r="C57" s="177">
        <v>1.2755881179865112</v>
      </c>
      <c r="E57" s="206"/>
      <c r="F57" s="206"/>
    </row>
    <row r="58" spans="1:14" ht="12" customHeight="1" x14ac:dyDescent="0.2">
      <c r="B58" s="175" t="s">
        <v>9</v>
      </c>
      <c r="C58" s="177">
        <v>1.418003530103942</v>
      </c>
      <c r="E58" s="205"/>
      <c r="F58" s="205"/>
    </row>
    <row r="59" spans="1:14" ht="12" customHeight="1" x14ac:dyDescent="0.2">
      <c r="B59" s="175" t="s">
        <v>7</v>
      </c>
      <c r="C59" s="177">
        <v>2.7745743165321213</v>
      </c>
      <c r="E59" s="205"/>
      <c r="F59" s="205"/>
    </row>
    <row r="60" spans="1:14" ht="12" customHeight="1" x14ac:dyDescent="0.2">
      <c r="B60" s="175" t="s">
        <v>13</v>
      </c>
      <c r="C60" s="177">
        <v>3.3140300580270226</v>
      </c>
      <c r="E60" s="206"/>
      <c r="F60" s="206"/>
    </row>
    <row r="61" spans="1:14" ht="12" customHeight="1" x14ac:dyDescent="0.2">
      <c r="B61" s="175" t="s">
        <v>17</v>
      </c>
      <c r="C61" s="177">
        <v>3.5098188130628185</v>
      </c>
      <c r="E61" s="205"/>
      <c r="F61" s="205"/>
    </row>
    <row r="62" spans="1:14" ht="12" customHeight="1" x14ac:dyDescent="0.2">
      <c r="A62" s="48"/>
      <c r="B62" s="175" t="s">
        <v>15</v>
      </c>
      <c r="C62" s="177">
        <v>6.2912016963205613</v>
      </c>
      <c r="D62" s="48"/>
      <c r="E62" s="205"/>
      <c r="F62" s="205"/>
      <c r="G62" s="48"/>
      <c r="H62" s="48"/>
      <c r="I62" s="48"/>
    </row>
    <row r="63" spans="1:14" ht="12" customHeight="1" x14ac:dyDescent="0.2">
      <c r="A63" s="48"/>
      <c r="B63" s="175" t="s">
        <v>10</v>
      </c>
      <c r="C63" s="177">
        <v>7.8638297872340432</v>
      </c>
      <c r="D63" s="48"/>
      <c r="E63" s="203"/>
      <c r="F63" s="203"/>
      <c r="G63" s="48"/>
      <c r="H63" s="48"/>
      <c r="I63" s="48"/>
    </row>
    <row r="64" spans="1:14" ht="12" customHeight="1" x14ac:dyDescent="0.2">
      <c r="A64" s="26"/>
      <c r="B64" s="175" t="s">
        <v>19</v>
      </c>
      <c r="C64" s="177">
        <v>13.708519627548299</v>
      </c>
      <c r="D64" s="46"/>
      <c r="E64" s="203"/>
      <c r="F64" s="203"/>
      <c r="G64" s="46"/>
      <c r="H64" s="46"/>
      <c r="I64" s="46"/>
      <c r="L64" s="7"/>
      <c r="M64" s="7"/>
      <c r="N64" s="7"/>
    </row>
    <row r="65" spans="1:9" ht="12" customHeight="1" x14ac:dyDescent="0.2">
      <c r="A65" s="26"/>
      <c r="B65" s="175" t="s">
        <v>18</v>
      </c>
      <c r="C65" s="177" t="s">
        <v>47</v>
      </c>
      <c r="D65" s="46"/>
      <c r="E65" s="205"/>
      <c r="F65" s="205"/>
      <c r="G65" s="46"/>
      <c r="H65" s="46"/>
      <c r="I65" s="46"/>
    </row>
    <row r="66" spans="1:9" ht="12" customHeight="1" x14ac:dyDescent="0.2">
      <c r="A66" s="26"/>
      <c r="B66" s="175" t="s">
        <v>48</v>
      </c>
      <c r="C66" s="177" t="s">
        <v>47</v>
      </c>
      <c r="D66" s="47"/>
      <c r="E66" s="205"/>
      <c r="F66" s="205"/>
      <c r="G66" s="47"/>
      <c r="H66" s="47"/>
      <c r="I66" s="47"/>
    </row>
    <row r="67" spans="1:9" ht="12" customHeight="1" x14ac:dyDescent="0.2">
      <c r="A67" s="26"/>
      <c r="B67" s="175" t="s">
        <v>22</v>
      </c>
      <c r="C67" s="177" t="s">
        <v>47</v>
      </c>
      <c r="D67" s="46"/>
      <c r="E67" s="205"/>
      <c r="F67" s="205"/>
      <c r="G67" s="46"/>
      <c r="H67" s="46"/>
      <c r="I67" s="46"/>
    </row>
    <row r="68" spans="1:9" s="48" customFormat="1" ht="12" customHeight="1" x14ac:dyDescent="0.25">
      <c r="D68" s="106"/>
      <c r="E68" s="205"/>
      <c r="F68" s="205"/>
    </row>
    <row r="69" spans="1:9" s="48" customFormat="1" ht="12" customHeight="1" x14ac:dyDescent="0.25">
      <c r="B69" s="34"/>
      <c r="C69" s="105"/>
      <c r="D69" s="106"/>
    </row>
    <row r="70" spans="1:9" s="48" customFormat="1" ht="12" customHeight="1" x14ac:dyDescent="0.25">
      <c r="B70" s="35"/>
      <c r="C70" s="107"/>
      <c r="D70" s="106"/>
      <c r="E70" s="106"/>
      <c r="F70" s="106"/>
    </row>
    <row r="71" spans="1:9" s="48" customFormat="1" ht="12" customHeight="1" x14ac:dyDescent="0.25"/>
  </sheetData>
  <sortState ref="B50:C66">
    <sortCondition ref="C50"/>
  </sortState>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election activeCell="F1" sqref="F1"/>
    </sheetView>
  </sheetViews>
  <sheetFormatPr defaultColWidth="8.7109375" defaultRowHeight="12" customHeight="1" x14ac:dyDescent="0.25"/>
  <cols>
    <col min="1" max="1" width="8.7109375" style="31"/>
    <col min="2" max="6" width="16.7109375" style="31" customWidth="1"/>
    <col min="7" max="16384" width="8.7109375" style="31"/>
  </cols>
  <sheetData>
    <row r="1" spans="1:16" s="1" customFormat="1" ht="30" customHeight="1" x14ac:dyDescent="0.25">
      <c r="A1" s="50" t="s">
        <v>0</v>
      </c>
      <c r="B1" s="115" t="s">
        <v>1</v>
      </c>
      <c r="C1" s="76"/>
      <c r="D1" s="76"/>
      <c r="E1" s="76"/>
      <c r="F1" s="78" t="s">
        <v>3</v>
      </c>
    </row>
    <row r="2" spans="1:16" s="20" customFormat="1" ht="30" customHeight="1" x14ac:dyDescent="0.25">
      <c r="A2" s="18"/>
      <c r="B2" s="310" t="s">
        <v>85</v>
      </c>
      <c r="C2" s="311"/>
      <c r="D2" s="311"/>
      <c r="E2" s="311"/>
      <c r="F2" s="311"/>
      <c r="G2" s="28"/>
      <c r="H2" s="28"/>
      <c r="I2" s="28"/>
      <c r="J2" s="25"/>
      <c r="K2" s="25"/>
      <c r="L2" s="19"/>
      <c r="M2" s="19"/>
      <c r="N2" s="19"/>
      <c r="O2" s="28"/>
      <c r="P2" s="28"/>
    </row>
    <row r="3" spans="1:16" s="10" customFormat="1" ht="15" customHeight="1" x14ac:dyDescent="0.25">
      <c r="B3" s="92"/>
      <c r="C3" s="93"/>
      <c r="D3" s="93"/>
      <c r="E3" s="93"/>
      <c r="F3" s="93"/>
      <c r="G3" s="65"/>
      <c r="H3" s="65"/>
      <c r="I3" s="65"/>
      <c r="J3" s="8"/>
      <c r="K3" s="8"/>
      <c r="L3" s="8"/>
      <c r="M3" s="8"/>
      <c r="N3" s="8"/>
      <c r="O3" s="65"/>
      <c r="P3" s="65"/>
    </row>
    <row r="4" spans="1:16" s="10" customFormat="1" ht="15" customHeight="1" x14ac:dyDescent="0.25">
      <c r="B4" s="92"/>
      <c r="C4" s="93"/>
      <c r="D4" s="93"/>
      <c r="E4" s="93"/>
      <c r="F4" s="93"/>
      <c r="G4" s="65"/>
      <c r="H4" s="65"/>
      <c r="I4" s="65"/>
      <c r="J4" s="8"/>
      <c r="K4" s="8"/>
      <c r="L4" s="8"/>
      <c r="M4" s="8"/>
      <c r="N4" s="8"/>
      <c r="O4" s="65"/>
      <c r="P4" s="65"/>
    </row>
    <row r="5" spans="1:16" s="10" customFormat="1" ht="15" customHeight="1" x14ac:dyDescent="0.25">
      <c r="B5" s="92"/>
      <c r="C5" s="93"/>
      <c r="D5" s="93"/>
      <c r="E5" s="93"/>
      <c r="F5" s="93"/>
      <c r="G5" s="65"/>
      <c r="H5" s="65"/>
      <c r="I5" s="65"/>
      <c r="J5" s="8"/>
      <c r="K5" s="8"/>
      <c r="L5" s="8"/>
      <c r="M5" s="8"/>
      <c r="N5" s="8"/>
      <c r="O5" s="65"/>
      <c r="P5" s="65"/>
    </row>
    <row r="6" spans="1:16" s="10" customFormat="1" ht="15" customHeight="1" x14ac:dyDescent="0.25">
      <c r="B6" s="92"/>
      <c r="C6" s="93"/>
      <c r="D6" s="93"/>
      <c r="E6" s="93"/>
      <c r="F6" s="93"/>
      <c r="G6" s="65"/>
      <c r="H6" s="65"/>
      <c r="I6" s="65"/>
      <c r="J6" s="8"/>
      <c r="K6" s="8"/>
      <c r="L6" s="8"/>
      <c r="M6" s="8"/>
      <c r="N6" s="8"/>
      <c r="O6" s="65"/>
      <c r="P6" s="65"/>
    </row>
    <row r="7" spans="1:16" s="10" customFormat="1" ht="15" customHeight="1" x14ac:dyDescent="0.25">
      <c r="B7" s="92"/>
      <c r="C7" s="93"/>
      <c r="D7" s="93"/>
      <c r="E7" s="93"/>
      <c r="F7" s="93"/>
      <c r="G7" s="65"/>
      <c r="H7" s="65"/>
      <c r="I7" s="65"/>
      <c r="J7" s="8"/>
      <c r="K7" s="8"/>
      <c r="L7" s="8"/>
      <c r="M7" s="8"/>
      <c r="N7" s="8"/>
      <c r="O7" s="65"/>
      <c r="P7" s="65"/>
    </row>
    <row r="8" spans="1:16" s="10" customFormat="1" ht="15" customHeight="1" x14ac:dyDescent="0.25">
      <c r="B8" s="92"/>
      <c r="C8" s="93"/>
      <c r="D8" s="93"/>
      <c r="E8" s="93"/>
      <c r="F8" s="93"/>
      <c r="G8" s="65"/>
      <c r="H8" s="65"/>
      <c r="I8" s="65"/>
      <c r="J8" s="8"/>
      <c r="K8" s="8"/>
      <c r="L8" s="8"/>
      <c r="M8" s="8"/>
      <c r="N8" s="8"/>
      <c r="O8" s="65"/>
      <c r="P8" s="65"/>
    </row>
    <row r="9" spans="1:16" s="10" customFormat="1" ht="15" customHeight="1" x14ac:dyDescent="0.25">
      <c r="B9" s="92"/>
      <c r="C9" s="93"/>
      <c r="D9" s="93"/>
      <c r="E9" s="93"/>
      <c r="F9" s="93"/>
      <c r="G9" s="65"/>
      <c r="H9" s="65"/>
      <c r="I9" s="65"/>
      <c r="J9" s="8"/>
      <c r="K9" s="8"/>
      <c r="L9" s="8"/>
      <c r="M9" s="8"/>
      <c r="N9" s="8"/>
      <c r="O9" s="65"/>
      <c r="P9" s="65"/>
    </row>
    <row r="10" spans="1:16" s="10" customFormat="1" ht="15" customHeight="1" x14ac:dyDescent="0.25">
      <c r="B10" s="92"/>
      <c r="C10" s="93"/>
      <c r="D10" s="93"/>
      <c r="E10" s="93"/>
      <c r="F10" s="93"/>
      <c r="G10" s="65"/>
      <c r="H10" s="65"/>
      <c r="I10" s="65"/>
      <c r="J10" s="8"/>
      <c r="K10" s="8"/>
      <c r="L10" s="8"/>
      <c r="M10" s="8"/>
      <c r="N10" s="8"/>
      <c r="O10" s="65"/>
      <c r="P10" s="65"/>
    </row>
    <row r="11" spans="1:16" s="10" customFormat="1" ht="15" customHeight="1" x14ac:dyDescent="0.25">
      <c r="B11" s="92"/>
      <c r="C11" s="93"/>
      <c r="D11" s="93"/>
      <c r="E11" s="93"/>
      <c r="F11" s="93"/>
      <c r="G11" s="65"/>
      <c r="H11" s="65"/>
      <c r="I11" s="65"/>
      <c r="J11" s="8"/>
      <c r="K11" s="8"/>
      <c r="L11" s="8"/>
      <c r="M11" s="8"/>
      <c r="N11" s="8"/>
      <c r="O11" s="65"/>
      <c r="P11" s="65"/>
    </row>
    <row r="12" spans="1:16" s="10" customFormat="1" ht="15" customHeight="1" x14ac:dyDescent="0.25">
      <c r="B12" s="92"/>
      <c r="C12" s="93"/>
      <c r="D12" s="93"/>
      <c r="E12" s="93"/>
      <c r="F12" s="93"/>
      <c r="G12" s="65"/>
      <c r="H12" s="65"/>
      <c r="I12" s="65"/>
      <c r="J12" s="8"/>
      <c r="K12" s="8"/>
      <c r="L12" s="8"/>
      <c r="M12" s="8"/>
      <c r="N12" s="8"/>
      <c r="O12" s="65"/>
      <c r="P12" s="65"/>
    </row>
    <row r="13" spans="1:16" s="10" customFormat="1" ht="15" customHeight="1" x14ac:dyDescent="0.25">
      <c r="B13" s="92"/>
      <c r="C13" s="93"/>
      <c r="D13" s="93"/>
      <c r="E13" s="93"/>
      <c r="F13" s="93"/>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36" customFormat="1" ht="15" customHeight="1" x14ac:dyDescent="0.25"/>
    <row r="33" spans="1:9" s="1" customFormat="1" ht="30" customHeight="1" x14ac:dyDescent="0.25">
      <c r="A33" s="58" t="s">
        <v>49</v>
      </c>
      <c r="B33" s="247" t="s">
        <v>86</v>
      </c>
      <c r="C33" s="248"/>
      <c r="D33" s="248"/>
      <c r="E33" s="248"/>
      <c r="F33" s="248"/>
      <c r="G33" s="248"/>
      <c r="H33" s="288"/>
      <c r="I33" s="288"/>
    </row>
    <row r="34" spans="1:9" s="1" customFormat="1" ht="90" customHeight="1" x14ac:dyDescent="0.25">
      <c r="A34" s="58" t="s">
        <v>5</v>
      </c>
      <c r="B34" s="251" t="s">
        <v>71</v>
      </c>
      <c r="C34" s="259"/>
      <c r="D34" s="259"/>
      <c r="E34" s="259"/>
      <c r="F34" s="259"/>
    </row>
    <row r="35" spans="1:9" s="1" customFormat="1" ht="15" customHeight="1" x14ac:dyDescent="0.25">
      <c r="A35" s="88" t="s">
        <v>4</v>
      </c>
      <c r="B35" s="253" t="s">
        <v>107</v>
      </c>
      <c r="C35" s="235"/>
      <c r="D35" s="235"/>
      <c r="E35" s="235"/>
      <c r="F35" s="235"/>
    </row>
    <row r="36" spans="1:9" ht="15" customHeight="1" x14ac:dyDescent="0.25">
      <c r="A36" s="88" t="s">
        <v>2</v>
      </c>
      <c r="B36" s="246" t="s">
        <v>114</v>
      </c>
      <c r="C36" s="255"/>
      <c r="D36" s="255"/>
      <c r="E36" s="255"/>
      <c r="F36" s="255"/>
      <c r="G36" s="1"/>
      <c r="H36" s="1"/>
      <c r="I36" s="1"/>
    </row>
    <row r="37" spans="1:9" ht="15" customHeight="1" x14ac:dyDescent="0.25">
      <c r="B37" s="246" t="s">
        <v>113</v>
      </c>
      <c r="C37" s="255"/>
      <c r="D37" s="255"/>
      <c r="E37" s="255"/>
      <c r="F37" s="255"/>
    </row>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50" spans="1:14" ht="12" customHeight="1" x14ac:dyDescent="0.2">
      <c r="B50" s="175" t="s">
        <v>14</v>
      </c>
      <c r="C50" s="176">
        <v>3320</v>
      </c>
      <c r="E50" s="207"/>
      <c r="F50" s="207"/>
    </row>
    <row r="51" spans="1:14" ht="12" customHeight="1" x14ac:dyDescent="0.2">
      <c r="B51" s="175" t="s">
        <v>48</v>
      </c>
      <c r="C51" s="176">
        <v>3767</v>
      </c>
      <c r="E51" s="207"/>
      <c r="F51" s="207"/>
    </row>
    <row r="52" spans="1:14" ht="12" customHeight="1" x14ac:dyDescent="0.2">
      <c r="B52" s="175" t="s">
        <v>11</v>
      </c>
      <c r="C52" s="176">
        <v>6461</v>
      </c>
      <c r="E52" s="207"/>
      <c r="F52" s="207"/>
    </row>
    <row r="53" spans="1:14" ht="12" customHeight="1" x14ac:dyDescent="0.2">
      <c r="B53" s="175" t="s">
        <v>12</v>
      </c>
      <c r="C53" s="176">
        <v>17384</v>
      </c>
      <c r="E53" s="207"/>
      <c r="F53" s="207"/>
    </row>
    <row r="54" spans="1:14" ht="12" customHeight="1" x14ac:dyDescent="0.2">
      <c r="B54" s="175" t="s">
        <v>7</v>
      </c>
      <c r="C54" s="176">
        <v>36074</v>
      </c>
      <c r="E54" s="207"/>
      <c r="F54" s="207"/>
    </row>
    <row r="55" spans="1:14" ht="12" customHeight="1" x14ac:dyDescent="0.2">
      <c r="B55" s="175" t="s">
        <v>21</v>
      </c>
      <c r="C55" s="176">
        <v>37326</v>
      </c>
      <c r="E55" s="207"/>
      <c r="F55" s="207"/>
    </row>
    <row r="56" spans="1:14" ht="12" customHeight="1" x14ac:dyDescent="0.2">
      <c r="B56" s="175" t="s">
        <v>19</v>
      </c>
      <c r="C56" s="176">
        <v>72477</v>
      </c>
      <c r="E56" s="204"/>
      <c r="F56" s="204"/>
    </row>
    <row r="57" spans="1:14" ht="12" customHeight="1" x14ac:dyDescent="0.2">
      <c r="B57" s="175" t="s">
        <v>9</v>
      </c>
      <c r="C57" s="176">
        <v>96266</v>
      </c>
      <c r="E57" s="207"/>
      <c r="F57" s="207"/>
    </row>
    <row r="58" spans="1:14" ht="12" customHeight="1" x14ac:dyDescent="0.2">
      <c r="B58" s="175" t="s">
        <v>8</v>
      </c>
      <c r="C58" s="176">
        <v>123155</v>
      </c>
      <c r="E58" s="208"/>
      <c r="F58" s="208"/>
    </row>
    <row r="59" spans="1:14" ht="12" customHeight="1" x14ac:dyDescent="0.2">
      <c r="B59" s="175" t="s">
        <v>17</v>
      </c>
      <c r="C59" s="176">
        <v>137973</v>
      </c>
      <c r="E59" s="207"/>
      <c r="F59" s="207"/>
    </row>
    <row r="60" spans="1:14" ht="12" customHeight="1" x14ac:dyDescent="0.2">
      <c r="B60" s="175" t="s">
        <v>13</v>
      </c>
      <c r="C60" s="176">
        <v>139000</v>
      </c>
      <c r="E60" s="207"/>
      <c r="F60" s="207"/>
    </row>
    <row r="61" spans="1:14" ht="12" customHeight="1" x14ac:dyDescent="0.2">
      <c r="A61" s="30"/>
      <c r="B61" s="175" t="s">
        <v>18</v>
      </c>
      <c r="C61" s="176">
        <v>143160</v>
      </c>
      <c r="D61" s="30"/>
      <c r="E61" s="204"/>
      <c r="F61" s="204"/>
      <c r="G61" s="30"/>
      <c r="H61" s="30"/>
      <c r="I61" s="30"/>
    </row>
    <row r="62" spans="1:14" ht="12" customHeight="1" x14ac:dyDescent="0.2">
      <c r="A62" s="30"/>
      <c r="B62" s="175" t="s">
        <v>20</v>
      </c>
      <c r="C62" s="176">
        <v>148208</v>
      </c>
      <c r="D62" s="30"/>
      <c r="E62" s="207"/>
      <c r="F62" s="207"/>
      <c r="G62" s="30"/>
      <c r="H62" s="30"/>
      <c r="I62" s="30"/>
      <c r="L62" s="7"/>
      <c r="M62" s="7"/>
      <c r="N62" s="7"/>
    </row>
    <row r="63" spans="1:14" ht="12" customHeight="1" x14ac:dyDescent="0.2">
      <c r="A63" s="26"/>
      <c r="B63" s="175" t="s">
        <v>15</v>
      </c>
      <c r="C63" s="176">
        <v>220904</v>
      </c>
      <c r="D63" s="27"/>
      <c r="E63" s="204"/>
      <c r="F63" s="204"/>
      <c r="G63" s="27"/>
      <c r="H63" s="27"/>
      <c r="I63" s="27"/>
    </row>
    <row r="64" spans="1:14" ht="12" customHeight="1" x14ac:dyDescent="0.2">
      <c r="A64" s="26"/>
      <c r="B64" s="175" t="s">
        <v>10</v>
      </c>
      <c r="C64" s="176">
        <v>621777</v>
      </c>
      <c r="D64" s="27"/>
      <c r="E64" s="208"/>
      <c r="F64" s="208"/>
      <c r="G64" s="27"/>
      <c r="H64" s="27"/>
      <c r="I64" s="27"/>
    </row>
    <row r="65" spans="1:9" ht="12" customHeight="1" x14ac:dyDescent="0.2">
      <c r="A65" s="26"/>
      <c r="B65" s="175" t="s">
        <v>22</v>
      </c>
      <c r="C65" s="176" t="s">
        <v>47</v>
      </c>
      <c r="D65" s="29"/>
      <c r="E65" s="207"/>
      <c r="F65" s="207"/>
      <c r="G65" s="29"/>
      <c r="H65" s="29"/>
      <c r="I65" s="29"/>
    </row>
    <row r="66" spans="1:9" s="30" customFormat="1" ht="12" customHeight="1" x14ac:dyDescent="0.25">
      <c r="A66" s="26"/>
      <c r="D66" s="27"/>
      <c r="E66" s="27"/>
      <c r="F66" s="27"/>
      <c r="G66" s="27"/>
      <c r="H66" s="27"/>
      <c r="I66" s="27"/>
    </row>
    <row r="67" spans="1:9" s="30" customFormat="1" ht="12" customHeight="1" x14ac:dyDescent="0.25">
      <c r="B67" s="33"/>
      <c r="C67" s="24"/>
      <c r="D67" s="23"/>
      <c r="E67" s="23"/>
      <c r="F67" s="23"/>
    </row>
    <row r="68" spans="1:9" s="30" customFormat="1" ht="12" customHeight="1" x14ac:dyDescent="0.25">
      <c r="B68" s="34"/>
      <c r="C68" s="22"/>
      <c r="D68" s="23"/>
      <c r="E68" s="23"/>
      <c r="F68" s="23"/>
    </row>
    <row r="69" spans="1:9" s="30" customFormat="1" ht="12" customHeight="1" x14ac:dyDescent="0.25">
      <c r="B69" s="35"/>
      <c r="C69" s="24"/>
      <c r="D69" s="23"/>
      <c r="E69" s="23"/>
      <c r="F69" s="23"/>
    </row>
    <row r="70" spans="1:9" ht="12" customHeight="1" x14ac:dyDescent="0.25">
      <c r="A70" s="30"/>
      <c r="B70" s="30"/>
      <c r="C70" s="30"/>
      <c r="D70" s="30"/>
      <c r="E70" s="30"/>
      <c r="F70" s="30"/>
      <c r="G70" s="30"/>
      <c r="H70" s="30"/>
      <c r="I70" s="30"/>
    </row>
  </sheetData>
  <sortState ref="B50:C65">
    <sortCondition ref="C50"/>
  </sortState>
  <mergeCells count="6">
    <mergeCell ref="B37:F37"/>
    <mergeCell ref="B2:F2"/>
    <mergeCell ref="B34:F34"/>
    <mergeCell ref="B35:F35"/>
    <mergeCell ref="B36:F36"/>
    <mergeCell ref="B33:I33"/>
  </mergeCells>
  <hyperlinks>
    <hyperlink ref="F1" location="Contents!A1" display="[contents Ç]"/>
    <hyperlink ref="B36:F36" r:id="rId1" display="http://www.observatorioemigracao.pt/np4/6863.html"/>
    <hyperlink ref="B37:F37" r:id="rId2" display="http://www.observatorioemigracao.pt/np4EN/6863.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6"/>
      <c r="D1" s="76"/>
      <c r="E1" s="76"/>
      <c r="F1" s="78" t="s">
        <v>3</v>
      </c>
    </row>
    <row r="2" spans="1:16" s="20" customFormat="1" ht="45" customHeight="1" x14ac:dyDescent="0.25">
      <c r="A2" s="18"/>
      <c r="B2" s="310" t="s">
        <v>87</v>
      </c>
      <c r="C2" s="311"/>
      <c r="D2" s="311"/>
      <c r="E2" s="311"/>
      <c r="F2" s="311"/>
      <c r="G2" s="65"/>
      <c r="H2" s="65"/>
      <c r="I2" s="65"/>
      <c r="J2" s="80"/>
      <c r="K2" s="80"/>
      <c r="L2" s="19"/>
      <c r="M2" s="19"/>
      <c r="N2" s="19"/>
      <c r="O2" s="65"/>
      <c r="P2" s="65"/>
    </row>
    <row r="3" spans="1:16" s="10" customFormat="1" ht="15" customHeight="1" x14ac:dyDescent="0.25">
      <c r="B3" s="92"/>
      <c r="C3" s="93"/>
      <c r="D3" s="93"/>
      <c r="E3" s="93"/>
      <c r="F3" s="93"/>
      <c r="G3" s="65"/>
      <c r="H3" s="65"/>
      <c r="I3" s="65"/>
      <c r="J3" s="8"/>
      <c r="K3" s="8"/>
      <c r="L3" s="8"/>
      <c r="M3" s="8"/>
      <c r="N3" s="8"/>
      <c r="O3" s="65"/>
      <c r="P3" s="65"/>
    </row>
    <row r="4" spans="1:16" s="10" customFormat="1" ht="15" customHeight="1" x14ac:dyDescent="0.25">
      <c r="B4" s="92"/>
      <c r="C4" s="93"/>
      <c r="D4" s="93"/>
      <c r="E4" s="93"/>
      <c r="F4" s="93"/>
      <c r="G4" s="65"/>
      <c r="H4" s="65"/>
      <c r="I4" s="65"/>
      <c r="J4" s="8"/>
      <c r="K4" s="8"/>
      <c r="L4" s="8"/>
      <c r="M4" s="8"/>
      <c r="N4" s="8"/>
      <c r="O4" s="65"/>
      <c r="P4" s="65"/>
    </row>
    <row r="5" spans="1:16" s="10" customFormat="1" ht="15" customHeight="1" x14ac:dyDescent="0.25">
      <c r="B5" s="92"/>
      <c r="C5" s="93"/>
      <c r="D5" s="93"/>
      <c r="E5" s="93"/>
      <c r="F5" s="93"/>
      <c r="G5" s="65"/>
      <c r="H5" s="65"/>
      <c r="I5" s="65"/>
      <c r="J5" s="8"/>
      <c r="K5" s="8"/>
      <c r="L5" s="8"/>
      <c r="M5" s="8"/>
      <c r="N5" s="8"/>
      <c r="O5" s="65"/>
      <c r="P5" s="65"/>
    </row>
    <row r="6" spans="1:16" s="10" customFormat="1" ht="15" customHeight="1" x14ac:dyDescent="0.25">
      <c r="B6" s="92"/>
      <c r="C6" s="93"/>
      <c r="D6" s="93"/>
      <c r="E6" s="93"/>
      <c r="F6" s="93"/>
      <c r="G6" s="65"/>
      <c r="H6" s="65"/>
      <c r="I6" s="65"/>
      <c r="J6" s="8"/>
      <c r="K6" s="8"/>
      <c r="L6" s="8"/>
      <c r="M6" s="8"/>
      <c r="N6" s="8"/>
      <c r="O6" s="65"/>
      <c r="P6" s="65"/>
    </row>
    <row r="7" spans="1:16" s="10" customFormat="1" ht="15" customHeight="1" x14ac:dyDescent="0.25">
      <c r="B7" s="92"/>
      <c r="C7" s="93"/>
      <c r="D7" s="93"/>
      <c r="E7" s="93"/>
      <c r="F7" s="93"/>
      <c r="G7" s="65"/>
      <c r="H7" s="65"/>
      <c r="I7" s="65"/>
      <c r="J7" s="8"/>
      <c r="K7" s="8"/>
      <c r="L7" s="8"/>
      <c r="M7" s="8"/>
      <c r="N7" s="8"/>
      <c r="O7" s="65"/>
      <c r="P7" s="65"/>
    </row>
    <row r="8" spans="1:16" s="10" customFormat="1" ht="15" customHeight="1" x14ac:dyDescent="0.25">
      <c r="B8" s="92"/>
      <c r="C8" s="93"/>
      <c r="D8" s="93"/>
      <c r="E8" s="93"/>
      <c r="F8" s="93"/>
      <c r="G8" s="65"/>
      <c r="H8" s="65"/>
      <c r="I8" s="65"/>
      <c r="J8" s="8"/>
      <c r="K8" s="8"/>
      <c r="L8" s="8"/>
      <c r="M8" s="8"/>
      <c r="N8" s="8"/>
      <c r="O8" s="65"/>
      <c r="P8" s="65"/>
    </row>
    <row r="9" spans="1:16" s="10" customFormat="1" ht="15" customHeight="1" x14ac:dyDescent="0.25">
      <c r="B9" s="92"/>
      <c r="C9" s="93"/>
      <c r="D9" s="93"/>
      <c r="E9" s="93"/>
      <c r="F9" s="93"/>
      <c r="G9" s="65"/>
      <c r="H9" s="65"/>
      <c r="I9" s="65"/>
      <c r="J9" s="8"/>
      <c r="K9" s="8"/>
      <c r="L9" s="8"/>
      <c r="M9" s="8"/>
      <c r="N9" s="8"/>
      <c r="O9" s="65"/>
      <c r="P9" s="65"/>
    </row>
    <row r="10" spans="1:16" s="10" customFormat="1" ht="15" customHeight="1" x14ac:dyDescent="0.25">
      <c r="B10" s="92"/>
      <c r="C10" s="93"/>
      <c r="D10" s="93"/>
      <c r="E10" s="93"/>
      <c r="F10" s="93"/>
      <c r="G10" s="65"/>
      <c r="H10" s="65"/>
      <c r="I10" s="65"/>
      <c r="J10" s="8"/>
      <c r="K10" s="8"/>
      <c r="L10" s="8"/>
      <c r="M10" s="8"/>
      <c r="N10" s="8"/>
      <c r="O10" s="65"/>
      <c r="P10" s="65"/>
    </row>
    <row r="11" spans="1:16" s="10" customFormat="1" ht="15" customHeight="1" x14ac:dyDescent="0.25">
      <c r="B11" s="92"/>
      <c r="C11" s="93"/>
      <c r="D11" s="93"/>
      <c r="E11" s="93"/>
      <c r="F11" s="93"/>
      <c r="G11" s="65"/>
      <c r="H11" s="65"/>
      <c r="I11" s="65"/>
      <c r="J11" s="8"/>
      <c r="K11" s="8"/>
      <c r="L11" s="8"/>
      <c r="M11" s="8"/>
      <c r="N11" s="8"/>
      <c r="O11" s="65"/>
      <c r="P11" s="65"/>
    </row>
    <row r="12" spans="1:16" s="10" customFormat="1" ht="15" customHeight="1" x14ac:dyDescent="0.25">
      <c r="B12" s="92"/>
      <c r="C12" s="93"/>
      <c r="D12" s="93"/>
      <c r="E12" s="93"/>
      <c r="F12" s="93"/>
      <c r="G12" s="65"/>
      <c r="H12" s="65"/>
      <c r="I12" s="65"/>
      <c r="J12" s="8"/>
      <c r="K12" s="8"/>
      <c r="L12" s="8"/>
      <c r="M12" s="8"/>
      <c r="N12" s="8"/>
      <c r="O12" s="65"/>
      <c r="P12" s="65"/>
    </row>
    <row r="13" spans="1:16" s="10" customFormat="1" ht="15" customHeight="1" x14ac:dyDescent="0.25">
      <c r="B13" s="92"/>
      <c r="C13" s="93"/>
      <c r="D13" s="93"/>
      <c r="E13" s="93"/>
      <c r="F13" s="93"/>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9" ht="30" customHeight="1" x14ac:dyDescent="0.25">
      <c r="A33" s="58" t="s">
        <v>49</v>
      </c>
      <c r="B33" s="247" t="s">
        <v>86</v>
      </c>
      <c r="C33" s="248"/>
      <c r="D33" s="248"/>
      <c r="E33" s="248"/>
      <c r="F33" s="248"/>
      <c r="G33" s="248"/>
      <c r="H33" s="288"/>
      <c r="I33" s="288"/>
    </row>
    <row r="34" spans="1:9" s="1" customFormat="1" ht="90" customHeight="1" x14ac:dyDescent="0.25">
      <c r="A34" s="58" t="s">
        <v>5</v>
      </c>
      <c r="B34" s="251" t="s">
        <v>71</v>
      </c>
      <c r="C34" s="259"/>
      <c r="D34" s="259"/>
      <c r="E34" s="259"/>
      <c r="F34" s="259"/>
    </row>
    <row r="35" spans="1:9" s="1" customFormat="1" ht="15" customHeight="1" x14ac:dyDescent="0.25">
      <c r="A35" s="88" t="s">
        <v>4</v>
      </c>
      <c r="B35" s="253" t="s">
        <v>107</v>
      </c>
      <c r="C35" s="235"/>
      <c r="D35" s="235"/>
      <c r="E35" s="235"/>
      <c r="F35" s="235"/>
    </row>
    <row r="36" spans="1:9" s="1" customFormat="1" ht="15" customHeight="1" x14ac:dyDescent="0.25">
      <c r="A36" s="88" t="s">
        <v>2</v>
      </c>
      <c r="B36" s="246" t="s">
        <v>113</v>
      </c>
      <c r="C36" s="255"/>
      <c r="D36" s="255"/>
      <c r="E36" s="255"/>
      <c r="F36" s="255"/>
    </row>
    <row r="37" spans="1:9" ht="15" customHeight="1" x14ac:dyDescent="0.25">
      <c r="B37" s="246" t="s">
        <v>114</v>
      </c>
      <c r="C37" s="255"/>
      <c r="D37" s="255"/>
      <c r="E37" s="255"/>
      <c r="F37" s="255"/>
    </row>
    <row r="38" spans="1:9" ht="15" customHeight="1" x14ac:dyDescent="0.25"/>
    <row r="39" spans="1:9" ht="15" customHeight="1" x14ac:dyDescent="0.25"/>
    <row r="40" spans="1:9" ht="15" customHeight="1" x14ac:dyDescent="0.25"/>
    <row r="41" spans="1:9" ht="15" customHeight="1" x14ac:dyDescent="0.25"/>
    <row r="42" spans="1:9" ht="15" customHeight="1" x14ac:dyDescent="0.25"/>
    <row r="43" spans="1:9" ht="15" customHeight="1" x14ac:dyDescent="0.25"/>
    <row r="44" spans="1:9" ht="15" customHeight="1" x14ac:dyDescent="0.25"/>
    <row r="45" spans="1:9" ht="15" customHeight="1" x14ac:dyDescent="0.25"/>
    <row r="46" spans="1:9" ht="15" customHeight="1" x14ac:dyDescent="0.25"/>
    <row r="47" spans="1:9" ht="15" customHeight="1" x14ac:dyDescent="0.25"/>
    <row r="50" spans="1:14" ht="12" customHeight="1" x14ac:dyDescent="0.2">
      <c r="B50" s="175" t="s">
        <v>11</v>
      </c>
      <c r="C50" s="177">
        <v>0.10672353302631665</v>
      </c>
      <c r="F50" s="205"/>
      <c r="G50" s="205"/>
    </row>
    <row r="51" spans="1:14" ht="12" customHeight="1" x14ac:dyDescent="0.2">
      <c r="B51" s="175" t="s">
        <v>20</v>
      </c>
      <c r="C51" s="177">
        <v>0.31661319923786213</v>
      </c>
      <c r="F51" s="205"/>
      <c r="G51" s="205"/>
    </row>
    <row r="52" spans="1:14" ht="12" customHeight="1" x14ac:dyDescent="0.2">
      <c r="B52" s="175" t="s">
        <v>14</v>
      </c>
      <c r="C52" s="177">
        <v>0.41510533297824326</v>
      </c>
      <c r="F52" s="205"/>
      <c r="G52" s="205"/>
    </row>
    <row r="53" spans="1:14" ht="12" customHeight="1" x14ac:dyDescent="0.2">
      <c r="B53" s="175" t="s">
        <v>12</v>
      </c>
      <c r="C53" s="177">
        <v>0.86868964483366018</v>
      </c>
      <c r="F53" s="203"/>
      <c r="G53" s="203"/>
    </row>
    <row r="54" spans="1:14" ht="12" customHeight="1" x14ac:dyDescent="0.2">
      <c r="B54" s="175" t="s">
        <v>48</v>
      </c>
      <c r="C54" s="177">
        <v>1.1010853012273578</v>
      </c>
      <c r="F54" s="205"/>
      <c r="G54" s="205"/>
    </row>
    <row r="55" spans="1:14" ht="12" customHeight="1" x14ac:dyDescent="0.2">
      <c r="B55" s="175" t="s">
        <v>8</v>
      </c>
      <c r="C55" s="177">
        <v>1.3264723622420405</v>
      </c>
      <c r="F55" s="205"/>
      <c r="G55" s="205"/>
    </row>
    <row r="56" spans="1:14" ht="12" customHeight="1" x14ac:dyDescent="0.2">
      <c r="B56" s="175" t="s">
        <v>13</v>
      </c>
      <c r="C56" s="177">
        <v>1.4815604348752931</v>
      </c>
      <c r="F56" s="205"/>
      <c r="G56" s="205"/>
    </row>
    <row r="57" spans="1:14" ht="12" customHeight="1" x14ac:dyDescent="0.2">
      <c r="B57" s="175" t="s">
        <v>9</v>
      </c>
      <c r="C57" s="177">
        <v>1.557616067201459</v>
      </c>
      <c r="F57" s="203"/>
      <c r="G57" s="203"/>
    </row>
    <row r="58" spans="1:14" ht="12" customHeight="1" x14ac:dyDescent="0.2">
      <c r="B58" s="175" t="s">
        <v>18</v>
      </c>
      <c r="C58" s="177">
        <v>1.7417011880212421</v>
      </c>
      <c r="F58" s="206"/>
      <c r="G58" s="206"/>
    </row>
    <row r="59" spans="1:14" ht="12" customHeight="1" x14ac:dyDescent="0.2">
      <c r="B59" s="175" t="s">
        <v>7</v>
      </c>
      <c r="C59" s="177">
        <v>1.9221772384461024</v>
      </c>
      <c r="F59" s="205"/>
      <c r="G59" s="205"/>
    </row>
    <row r="60" spans="1:14" ht="12" customHeight="1" x14ac:dyDescent="0.2">
      <c r="B60" s="175" t="s">
        <v>21</v>
      </c>
      <c r="C60" s="177">
        <v>3.2272790940170055</v>
      </c>
      <c r="F60" s="205"/>
      <c r="G60" s="205"/>
    </row>
    <row r="61" spans="1:14" ht="12" customHeight="1" x14ac:dyDescent="0.2">
      <c r="A61" s="48"/>
      <c r="B61" s="175" t="s">
        <v>10</v>
      </c>
      <c r="C61" s="177">
        <v>10.181890531621441</v>
      </c>
      <c r="D61" s="48"/>
      <c r="E61" s="48"/>
      <c r="F61" s="203"/>
      <c r="G61" s="203"/>
      <c r="H61" s="48"/>
      <c r="I61" s="48"/>
    </row>
    <row r="62" spans="1:14" ht="12" customHeight="1" x14ac:dyDescent="0.2">
      <c r="A62" s="48"/>
      <c r="B62" s="175" t="s">
        <v>15</v>
      </c>
      <c r="C62" s="177">
        <v>10.388677158303832</v>
      </c>
      <c r="D62" s="48"/>
      <c r="E62" s="48"/>
      <c r="F62" s="206"/>
      <c r="G62" s="206"/>
      <c r="H62" s="48"/>
      <c r="I62" s="48"/>
    </row>
    <row r="63" spans="1:14" ht="12" customHeight="1" x14ac:dyDescent="0.2">
      <c r="A63" s="26"/>
      <c r="B63" s="175" t="s">
        <v>17</v>
      </c>
      <c r="C63" s="177">
        <v>23.283831446073883</v>
      </c>
      <c r="D63" s="46"/>
      <c r="E63" s="46"/>
      <c r="F63" s="205"/>
      <c r="G63" s="205"/>
      <c r="H63" s="46"/>
      <c r="I63" s="46"/>
      <c r="L63" s="7"/>
      <c r="M63" s="7"/>
      <c r="N63" s="7"/>
    </row>
    <row r="64" spans="1:14" ht="12" customHeight="1" x14ac:dyDescent="0.2">
      <c r="A64" s="26"/>
      <c r="B64" s="175" t="s">
        <v>19</v>
      </c>
      <c r="C64" s="177">
        <v>27.445819905859363</v>
      </c>
      <c r="D64" s="46"/>
      <c r="E64" s="46"/>
      <c r="F64" s="205"/>
      <c r="G64" s="205"/>
      <c r="H64" s="46"/>
      <c r="I64" s="46"/>
    </row>
    <row r="65" spans="1:9" ht="12" customHeight="1" x14ac:dyDescent="0.2">
      <c r="A65" s="26"/>
      <c r="B65" s="175" t="s">
        <v>22</v>
      </c>
      <c r="C65" s="177" t="s">
        <v>47</v>
      </c>
      <c r="D65" s="47"/>
      <c r="E65" s="47"/>
      <c r="F65" s="205"/>
      <c r="G65" s="205"/>
      <c r="H65" s="47"/>
      <c r="I65" s="47"/>
    </row>
    <row r="66" spans="1:9" ht="12" customHeight="1" x14ac:dyDescent="0.25">
      <c r="A66" s="26"/>
      <c r="D66" s="46"/>
      <c r="E66" s="46"/>
      <c r="F66" s="46"/>
      <c r="G66" s="46"/>
      <c r="H66" s="46"/>
      <c r="I66" s="46"/>
    </row>
    <row r="67" spans="1:9" s="48" customFormat="1" ht="12" customHeight="1" x14ac:dyDescent="0.25">
      <c r="B67" s="33"/>
      <c r="C67" s="107"/>
      <c r="D67" s="106"/>
      <c r="E67" s="106"/>
      <c r="F67" s="106"/>
    </row>
    <row r="68" spans="1:9" s="48" customFormat="1" ht="12" customHeight="1" x14ac:dyDescent="0.25">
      <c r="B68" s="34"/>
      <c r="C68" s="105"/>
      <c r="D68" s="106"/>
      <c r="E68" s="106"/>
      <c r="F68" s="106"/>
    </row>
    <row r="69" spans="1:9" s="48" customFormat="1" ht="12" customHeight="1" x14ac:dyDescent="0.25">
      <c r="B69" s="35"/>
      <c r="C69" s="107"/>
      <c r="D69" s="106"/>
      <c r="E69" s="106"/>
      <c r="F69" s="106"/>
    </row>
    <row r="70" spans="1:9" s="48" customFormat="1" ht="12" customHeight="1" x14ac:dyDescent="0.25"/>
  </sheetData>
  <sortState ref="B50:C65">
    <sortCondition ref="C50"/>
  </sortState>
  <mergeCells count="6">
    <mergeCell ref="B37:F37"/>
    <mergeCell ref="B2:F2"/>
    <mergeCell ref="B34:F34"/>
    <mergeCell ref="B35:F35"/>
    <mergeCell ref="B36:F36"/>
    <mergeCell ref="B33:I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F1" sqref="F1"/>
    </sheetView>
  </sheetViews>
  <sheetFormatPr defaultColWidth="8.7109375" defaultRowHeight="12" customHeight="1" x14ac:dyDescent="0.25"/>
  <cols>
    <col min="1" max="1" width="8.7109375" style="31"/>
    <col min="2" max="6" width="16.7109375" style="31" customWidth="1"/>
    <col min="7" max="8" width="8.7109375" style="31"/>
    <col min="9" max="9" width="13.42578125" style="31" customWidth="1"/>
    <col min="10" max="16384" width="8.7109375" style="31"/>
  </cols>
  <sheetData>
    <row r="1" spans="1:16" s="1" customFormat="1" ht="30" customHeight="1" x14ac:dyDescent="0.25">
      <c r="A1" s="50" t="s">
        <v>0</v>
      </c>
      <c r="B1" s="115" t="s">
        <v>1</v>
      </c>
      <c r="C1" s="76"/>
      <c r="D1" s="76"/>
      <c r="E1" s="76"/>
      <c r="F1" s="78" t="s">
        <v>3</v>
      </c>
    </row>
    <row r="2" spans="1:16" s="20" customFormat="1" ht="45" customHeight="1" x14ac:dyDescent="0.25">
      <c r="A2" s="18"/>
      <c r="B2" s="310" t="s">
        <v>93</v>
      </c>
      <c r="C2" s="311"/>
      <c r="D2" s="311"/>
      <c r="E2" s="311"/>
      <c r="F2" s="311"/>
      <c r="G2" s="28"/>
      <c r="H2" s="28"/>
      <c r="I2" s="28"/>
      <c r="J2" s="25"/>
      <c r="K2" s="25"/>
      <c r="L2" s="19"/>
      <c r="M2" s="19"/>
      <c r="N2" s="19"/>
      <c r="O2" s="28"/>
      <c r="P2" s="2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76" customFormat="1" ht="15" customHeight="1" x14ac:dyDescent="0.25"/>
    <row r="32" ht="15" customHeight="1" x14ac:dyDescent="0.25"/>
    <row r="33" spans="1:8" s="76" customFormat="1" ht="15" customHeight="1" x14ac:dyDescent="0.25">
      <c r="A33" s="58" t="s">
        <v>49</v>
      </c>
      <c r="B33" s="299" t="s">
        <v>95</v>
      </c>
      <c r="C33" s="259"/>
      <c r="D33" s="259"/>
      <c r="E33" s="259"/>
      <c r="F33" s="259"/>
      <c r="G33" s="178"/>
      <c r="H33" s="178"/>
    </row>
    <row r="34" spans="1:8" s="1" customFormat="1" ht="75" customHeight="1" x14ac:dyDescent="0.25">
      <c r="A34" s="58" t="s">
        <v>5</v>
      </c>
      <c r="B34" s="251" t="s">
        <v>72</v>
      </c>
      <c r="C34" s="259"/>
      <c r="D34" s="259"/>
      <c r="E34" s="259"/>
      <c r="F34" s="259"/>
      <c r="G34"/>
    </row>
    <row r="35" spans="1:8" s="1" customFormat="1" ht="15" customHeight="1" x14ac:dyDescent="0.25">
      <c r="A35" s="88" t="s">
        <v>4</v>
      </c>
      <c r="B35" s="253" t="s">
        <v>107</v>
      </c>
      <c r="C35" s="235"/>
      <c r="D35" s="235"/>
      <c r="E35" s="235"/>
      <c r="F35" s="235"/>
    </row>
    <row r="36" spans="1:8" s="1" customFormat="1" ht="15" customHeight="1" x14ac:dyDescent="0.25">
      <c r="A36" s="88" t="s">
        <v>2</v>
      </c>
      <c r="B36" s="246" t="s">
        <v>113</v>
      </c>
      <c r="C36" s="255"/>
      <c r="D36" s="255"/>
      <c r="E36" s="255"/>
      <c r="F36" s="255"/>
    </row>
    <row r="37" spans="1:8" ht="15" customHeight="1" x14ac:dyDescent="0.25">
      <c r="B37" s="246" t="s">
        <v>114</v>
      </c>
      <c r="C37" s="255"/>
      <c r="D37" s="255"/>
      <c r="E37" s="255"/>
      <c r="F37" s="255"/>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9" spans="1:14" ht="12" customHeight="1" x14ac:dyDescent="0.2">
      <c r="B49" s="175" t="s">
        <v>48</v>
      </c>
      <c r="C49" s="176">
        <v>4279</v>
      </c>
    </row>
    <row r="50" spans="1:14" ht="12" customHeight="1" x14ac:dyDescent="0.2">
      <c r="B50" s="175" t="s">
        <v>14</v>
      </c>
      <c r="C50" s="176">
        <v>4360</v>
      </c>
    </row>
    <row r="51" spans="1:14" ht="12" customHeight="1" x14ac:dyDescent="0.2">
      <c r="B51" s="175" t="s">
        <v>11</v>
      </c>
      <c r="C51" s="176">
        <v>6338</v>
      </c>
    </row>
    <row r="52" spans="1:14" ht="12" customHeight="1" x14ac:dyDescent="0.2">
      <c r="B52" s="175" t="s">
        <v>12</v>
      </c>
      <c r="C52" s="176">
        <v>20166</v>
      </c>
    </row>
    <row r="53" spans="1:14" ht="12" customHeight="1" x14ac:dyDescent="0.2">
      <c r="B53" s="175" t="s">
        <v>18</v>
      </c>
      <c r="C53" s="176">
        <v>25855</v>
      </c>
    </row>
    <row r="54" spans="1:14" ht="12" customHeight="1" x14ac:dyDescent="0.2">
      <c r="B54" s="175" t="s">
        <v>7</v>
      </c>
      <c r="C54" s="176">
        <v>45569</v>
      </c>
    </row>
    <row r="55" spans="1:14" ht="12" customHeight="1" x14ac:dyDescent="0.2">
      <c r="B55" s="175" t="s">
        <v>20</v>
      </c>
      <c r="C55" s="176">
        <v>54669</v>
      </c>
    </row>
    <row r="56" spans="1:14" ht="12" customHeight="1" x14ac:dyDescent="0.2">
      <c r="B56" s="175" t="s">
        <v>9</v>
      </c>
      <c r="C56" s="176">
        <v>88451</v>
      </c>
    </row>
    <row r="57" spans="1:14" ht="12" customHeight="1" x14ac:dyDescent="0.2">
      <c r="B57" s="175" t="s">
        <v>19</v>
      </c>
      <c r="C57" s="176">
        <v>96800</v>
      </c>
      <c r="E57" s="46"/>
      <c r="F57" s="46"/>
    </row>
    <row r="58" spans="1:14" ht="12" customHeight="1" x14ac:dyDescent="0.2">
      <c r="B58" s="175" t="s">
        <v>8</v>
      </c>
      <c r="C58" s="176">
        <v>146810</v>
      </c>
    </row>
    <row r="59" spans="1:14" ht="12" customHeight="1" x14ac:dyDescent="0.2">
      <c r="B59" s="175" t="s">
        <v>13</v>
      </c>
      <c r="C59" s="176">
        <v>235000</v>
      </c>
    </row>
    <row r="60" spans="1:14" ht="12" customHeight="1" x14ac:dyDescent="0.2">
      <c r="B60" s="175" t="s">
        <v>15</v>
      </c>
      <c r="C60" s="176">
        <v>266557</v>
      </c>
    </row>
    <row r="61" spans="1:14" ht="12" customHeight="1" x14ac:dyDescent="0.2">
      <c r="B61" s="175" t="s">
        <v>10</v>
      </c>
      <c r="C61" s="176">
        <v>541569</v>
      </c>
      <c r="E61" s="202"/>
      <c r="F61" s="202"/>
    </row>
    <row r="62" spans="1:14" ht="12" customHeight="1" x14ac:dyDescent="0.2">
      <c r="A62" s="30"/>
      <c r="B62" s="175" t="s">
        <v>50</v>
      </c>
      <c r="C62" s="176" t="s">
        <v>47</v>
      </c>
      <c r="D62" s="30"/>
      <c r="E62" s="30"/>
      <c r="F62" s="30"/>
      <c r="G62" s="30"/>
      <c r="H62" s="30"/>
      <c r="I62" s="30"/>
    </row>
    <row r="63" spans="1:14" ht="12" customHeight="1" x14ac:dyDescent="0.2">
      <c r="A63" s="30"/>
      <c r="B63" s="175" t="s">
        <v>21</v>
      </c>
      <c r="C63" s="176" t="s">
        <v>47</v>
      </c>
      <c r="D63" s="30"/>
      <c r="E63" s="76"/>
      <c r="F63" s="76"/>
      <c r="G63" s="30"/>
      <c r="H63" s="30"/>
      <c r="I63" s="30"/>
    </row>
    <row r="64" spans="1:14" ht="12" customHeight="1" x14ac:dyDescent="0.2">
      <c r="A64" s="26"/>
      <c r="B64" s="175" t="s">
        <v>22</v>
      </c>
      <c r="C64" s="176" t="s">
        <v>47</v>
      </c>
      <c r="D64" s="27"/>
      <c r="E64" s="76"/>
      <c r="F64" s="76"/>
      <c r="G64" s="27"/>
      <c r="H64" s="27"/>
      <c r="I64" s="27"/>
      <c r="L64" s="7"/>
      <c r="M64" s="7"/>
      <c r="N64" s="7"/>
    </row>
    <row r="65" spans="1:9" ht="12" customHeight="1" x14ac:dyDescent="0.25">
      <c r="A65" s="26"/>
      <c r="D65" s="27"/>
      <c r="E65" s="27"/>
      <c r="F65" s="27"/>
      <c r="G65" s="27"/>
      <c r="H65" s="27"/>
      <c r="I65" s="27"/>
    </row>
    <row r="66" spans="1:9" ht="12" customHeight="1" x14ac:dyDescent="0.25">
      <c r="A66" s="26"/>
      <c r="D66" s="29"/>
      <c r="E66" s="29"/>
      <c r="F66" s="29"/>
      <c r="G66" s="29"/>
      <c r="H66" s="29"/>
      <c r="I66" s="29"/>
    </row>
    <row r="67" spans="1:9" ht="12" customHeight="1" x14ac:dyDescent="0.25">
      <c r="A67" s="26"/>
      <c r="B67" s="35"/>
      <c r="C67" s="26"/>
      <c r="D67" s="27"/>
      <c r="E67" s="27"/>
      <c r="F67" s="27"/>
      <c r="G67" s="27"/>
      <c r="H67" s="27"/>
      <c r="I67" s="27"/>
    </row>
    <row r="68" spans="1:9" s="30" customFormat="1" ht="12" customHeight="1" x14ac:dyDescent="0.25">
      <c r="B68" s="33"/>
      <c r="C68" s="24"/>
      <c r="D68" s="23"/>
      <c r="E68" s="23"/>
      <c r="F68" s="23"/>
    </row>
    <row r="69" spans="1:9" s="30" customFormat="1" ht="12" customHeight="1" x14ac:dyDescent="0.25">
      <c r="B69" s="34"/>
      <c r="C69" s="22"/>
      <c r="D69" s="23"/>
      <c r="E69" s="23"/>
      <c r="F69" s="23"/>
    </row>
    <row r="70" spans="1:9" s="30" customFormat="1" ht="12" customHeight="1" x14ac:dyDescent="0.25">
      <c r="B70" s="35"/>
      <c r="C70" s="24"/>
      <c r="D70" s="23"/>
      <c r="E70" s="23"/>
      <c r="F70" s="23"/>
    </row>
    <row r="71" spans="1:9" s="30" customFormat="1" ht="12" customHeight="1" x14ac:dyDescent="0.25"/>
  </sheetData>
  <sortState ref="B49:C63">
    <sortCondition ref="C49"/>
  </sortState>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F1" sqref="F1"/>
    </sheetView>
  </sheetViews>
  <sheetFormatPr defaultColWidth="8.7109375" defaultRowHeight="12" customHeight="1" x14ac:dyDescent="0.25"/>
  <cols>
    <col min="1" max="1" width="8.7109375" style="76"/>
    <col min="2" max="6" width="16.7109375" style="76" customWidth="1"/>
    <col min="7" max="16384" width="8.7109375" style="76"/>
  </cols>
  <sheetData>
    <row r="1" spans="1:16" s="1" customFormat="1" ht="30" customHeight="1" x14ac:dyDescent="0.25">
      <c r="A1" s="50" t="s">
        <v>0</v>
      </c>
      <c r="B1" s="115" t="s">
        <v>1</v>
      </c>
      <c r="C1" s="77"/>
      <c r="D1" s="77"/>
      <c r="E1" s="77"/>
      <c r="F1" s="78" t="s">
        <v>3</v>
      </c>
    </row>
    <row r="2" spans="1:16" s="20" customFormat="1" ht="45" customHeight="1" x14ac:dyDescent="0.25">
      <c r="A2" s="85"/>
      <c r="B2" s="312" t="s">
        <v>97</v>
      </c>
      <c r="C2" s="313"/>
      <c r="D2" s="313"/>
      <c r="E2" s="313"/>
      <c r="F2" s="313"/>
      <c r="G2" s="65"/>
      <c r="H2" s="65"/>
      <c r="I2" s="65"/>
      <c r="J2" s="80"/>
      <c r="K2" s="80"/>
      <c r="L2" s="19"/>
      <c r="M2" s="19"/>
      <c r="N2" s="19"/>
      <c r="O2" s="65"/>
      <c r="P2" s="65"/>
    </row>
    <row r="3" spans="1:16" ht="15" customHeight="1" x14ac:dyDescent="0.25">
      <c r="A3" s="74"/>
      <c r="B3" s="74"/>
      <c r="C3" s="74"/>
      <c r="D3" s="74"/>
      <c r="E3" s="74"/>
      <c r="F3" s="74"/>
    </row>
    <row r="4" spans="1:16" ht="15" customHeight="1" x14ac:dyDescent="0.25">
      <c r="A4" s="74"/>
      <c r="B4" s="74"/>
      <c r="C4" s="74"/>
      <c r="D4" s="74"/>
      <c r="E4" s="74"/>
      <c r="F4" s="74"/>
    </row>
    <row r="5" spans="1:16" ht="15" customHeight="1" x14ac:dyDescent="0.25">
      <c r="A5" s="74"/>
      <c r="B5" s="74"/>
      <c r="C5" s="74"/>
      <c r="D5" s="74"/>
      <c r="E5" s="74"/>
      <c r="F5" s="74"/>
    </row>
    <row r="6" spans="1:16" ht="15" customHeight="1" x14ac:dyDescent="0.25">
      <c r="A6" s="74"/>
      <c r="B6" s="74"/>
      <c r="C6" s="74"/>
      <c r="D6" s="74"/>
      <c r="E6" s="74"/>
      <c r="F6" s="74"/>
    </row>
    <row r="7" spans="1:16" ht="15" customHeight="1" x14ac:dyDescent="0.25">
      <c r="A7" s="74"/>
      <c r="B7" s="74"/>
      <c r="C7" s="74"/>
      <c r="D7" s="74"/>
      <c r="E7" s="74"/>
      <c r="F7" s="74"/>
    </row>
    <row r="8" spans="1:16" ht="15" customHeight="1" x14ac:dyDescent="0.25">
      <c r="A8" s="74"/>
      <c r="B8" s="74"/>
      <c r="C8" s="74"/>
      <c r="D8" s="74"/>
      <c r="E8" s="74"/>
      <c r="F8" s="74"/>
    </row>
    <row r="9" spans="1:16" ht="15" customHeight="1" x14ac:dyDescent="0.25">
      <c r="A9" s="74"/>
      <c r="B9" s="74"/>
      <c r="C9" s="74"/>
      <c r="D9" s="74"/>
      <c r="E9" s="74"/>
      <c r="F9" s="74"/>
    </row>
    <row r="10" spans="1:16" ht="15" customHeight="1" x14ac:dyDescent="0.25">
      <c r="A10" s="74"/>
      <c r="B10" s="74"/>
      <c r="C10" s="74"/>
      <c r="D10" s="74"/>
      <c r="E10" s="74"/>
      <c r="F10" s="74"/>
    </row>
    <row r="11" spans="1:16" ht="15" customHeight="1" x14ac:dyDescent="0.25">
      <c r="A11" s="74"/>
      <c r="B11" s="74"/>
      <c r="C11" s="74"/>
      <c r="D11" s="74"/>
      <c r="E11" s="74"/>
      <c r="F11" s="74"/>
    </row>
    <row r="12" spans="1:16" ht="15" customHeight="1" x14ac:dyDescent="0.25">
      <c r="A12" s="74"/>
      <c r="B12" s="74"/>
      <c r="C12" s="74"/>
      <c r="D12" s="74"/>
      <c r="E12" s="74"/>
      <c r="F12" s="74"/>
    </row>
    <row r="13" spans="1:16" ht="15" customHeight="1" x14ac:dyDescent="0.25">
      <c r="A13" s="74"/>
      <c r="B13" s="74"/>
      <c r="C13" s="74"/>
      <c r="D13" s="74"/>
      <c r="E13" s="74"/>
      <c r="F13" s="74"/>
    </row>
    <row r="14" spans="1:16" ht="15" customHeight="1" x14ac:dyDescent="0.25">
      <c r="A14" s="74"/>
      <c r="B14" s="74"/>
      <c r="C14" s="74"/>
      <c r="D14" s="74"/>
      <c r="E14" s="74"/>
      <c r="F14" s="74"/>
    </row>
    <row r="15" spans="1:16" ht="15" customHeight="1" x14ac:dyDescent="0.25">
      <c r="A15" s="74"/>
      <c r="B15" s="74"/>
      <c r="C15" s="74"/>
      <c r="D15" s="74"/>
      <c r="E15" s="74"/>
      <c r="F15" s="74"/>
    </row>
    <row r="16" spans="1:16" ht="15" customHeight="1" x14ac:dyDescent="0.25">
      <c r="A16" s="74"/>
      <c r="B16" s="74"/>
      <c r="C16" s="74"/>
      <c r="D16" s="74"/>
      <c r="E16" s="74"/>
      <c r="F16" s="74"/>
    </row>
    <row r="17" spans="1:6" ht="15" customHeight="1" x14ac:dyDescent="0.25">
      <c r="A17" s="74"/>
      <c r="B17" s="74"/>
      <c r="C17" s="74"/>
      <c r="D17" s="74"/>
      <c r="E17" s="74"/>
      <c r="F17" s="74"/>
    </row>
    <row r="18" spans="1:6" ht="15" customHeight="1" x14ac:dyDescent="0.25">
      <c r="A18" s="74"/>
      <c r="B18" s="74"/>
      <c r="C18" s="74"/>
      <c r="D18" s="74"/>
      <c r="E18" s="74"/>
      <c r="F18" s="74"/>
    </row>
    <row r="19" spans="1:6" ht="15" customHeight="1" x14ac:dyDescent="0.25">
      <c r="A19" s="74"/>
      <c r="B19" s="74"/>
      <c r="C19" s="74"/>
      <c r="D19" s="74"/>
      <c r="E19" s="74"/>
      <c r="F19" s="74"/>
    </row>
    <row r="20" spans="1:6" ht="15" customHeight="1" x14ac:dyDescent="0.25">
      <c r="A20" s="74"/>
      <c r="B20" s="74"/>
      <c r="C20" s="74"/>
      <c r="D20" s="74"/>
      <c r="E20" s="74"/>
      <c r="F20" s="74"/>
    </row>
    <row r="21" spans="1:6" ht="15" customHeight="1" x14ac:dyDescent="0.25">
      <c r="A21" s="74"/>
      <c r="B21" s="74"/>
      <c r="C21" s="74"/>
      <c r="D21" s="74"/>
      <c r="E21" s="74"/>
      <c r="F21" s="74"/>
    </row>
    <row r="22" spans="1:6" ht="15" customHeight="1" x14ac:dyDescent="0.25">
      <c r="A22" s="74"/>
      <c r="B22" s="74"/>
      <c r="C22" s="74"/>
      <c r="D22" s="74"/>
      <c r="E22" s="74"/>
      <c r="F22" s="74"/>
    </row>
    <row r="23" spans="1:6" ht="15" customHeight="1" x14ac:dyDescent="0.25">
      <c r="A23" s="74"/>
      <c r="B23" s="74"/>
      <c r="C23" s="74"/>
      <c r="D23" s="74"/>
      <c r="E23" s="74"/>
      <c r="F23" s="74"/>
    </row>
    <row r="24" spans="1:6" ht="15" customHeight="1" x14ac:dyDescent="0.25">
      <c r="A24" s="74"/>
      <c r="B24" s="74"/>
      <c r="C24" s="74"/>
      <c r="D24" s="74"/>
      <c r="E24" s="74"/>
      <c r="F24" s="74"/>
    </row>
    <row r="25" spans="1:6" ht="15" customHeight="1" x14ac:dyDescent="0.25">
      <c r="A25" s="74"/>
      <c r="B25" s="74"/>
      <c r="C25" s="74"/>
      <c r="D25" s="74"/>
      <c r="E25" s="74"/>
      <c r="F25" s="74"/>
    </row>
    <row r="26" spans="1:6" ht="15" customHeight="1" x14ac:dyDescent="0.25">
      <c r="A26" s="74"/>
      <c r="B26" s="74"/>
      <c r="C26" s="74"/>
      <c r="D26" s="74"/>
      <c r="E26" s="74"/>
      <c r="F26" s="74"/>
    </row>
    <row r="27" spans="1:6" ht="15" customHeight="1" x14ac:dyDescent="0.25">
      <c r="A27" s="74"/>
      <c r="B27" s="74"/>
      <c r="C27" s="74"/>
      <c r="D27" s="74"/>
      <c r="E27" s="74"/>
      <c r="F27" s="74"/>
    </row>
    <row r="28" spans="1:6" ht="15" customHeight="1" x14ac:dyDescent="0.25">
      <c r="A28" s="74"/>
      <c r="B28" s="74"/>
      <c r="C28" s="74"/>
      <c r="D28" s="74"/>
      <c r="E28" s="74"/>
      <c r="F28" s="74"/>
    </row>
    <row r="29" spans="1:6" ht="15" customHeight="1" x14ac:dyDescent="0.25">
      <c r="A29" s="74"/>
      <c r="B29" s="74"/>
      <c r="C29" s="74"/>
      <c r="D29" s="74"/>
      <c r="E29" s="74"/>
      <c r="F29" s="74"/>
    </row>
    <row r="30" spans="1:6" ht="15" customHeight="1" x14ac:dyDescent="0.25">
      <c r="A30" s="74"/>
      <c r="B30" s="74"/>
      <c r="C30" s="74"/>
      <c r="D30" s="74"/>
      <c r="E30" s="74"/>
      <c r="F30" s="74"/>
    </row>
    <row r="31" spans="1:6" ht="15" customHeight="1" x14ac:dyDescent="0.25">
      <c r="A31" s="74"/>
      <c r="B31" s="74"/>
      <c r="C31" s="74"/>
      <c r="D31" s="74"/>
      <c r="E31" s="74"/>
      <c r="F31" s="74"/>
    </row>
    <row r="32" spans="1:6" ht="15" customHeight="1" x14ac:dyDescent="0.25">
      <c r="A32" s="74"/>
      <c r="B32" s="74"/>
      <c r="C32" s="74"/>
      <c r="D32" s="74"/>
      <c r="E32" s="74"/>
      <c r="F32" s="74"/>
    </row>
    <row r="33" spans="1:6" ht="15" customHeight="1" x14ac:dyDescent="0.25">
      <c r="A33" s="58" t="s">
        <v>49</v>
      </c>
      <c r="B33" s="299" t="s">
        <v>106</v>
      </c>
      <c r="C33" s="259"/>
      <c r="D33" s="259"/>
      <c r="E33" s="259"/>
      <c r="F33" s="259"/>
    </row>
    <row r="34" spans="1:6" s="1" customFormat="1" ht="75" customHeight="1" x14ac:dyDescent="0.25">
      <c r="A34" s="58" t="s">
        <v>5</v>
      </c>
      <c r="B34" s="251" t="s">
        <v>73</v>
      </c>
      <c r="C34" s="259"/>
      <c r="D34" s="259"/>
      <c r="E34" s="259"/>
      <c r="F34" s="259"/>
    </row>
    <row r="35" spans="1:6" s="1" customFormat="1" ht="15" customHeight="1" x14ac:dyDescent="0.25">
      <c r="A35" s="88" t="s">
        <v>4</v>
      </c>
      <c r="B35" s="253" t="s">
        <v>107</v>
      </c>
      <c r="C35" s="235"/>
      <c r="D35" s="235"/>
      <c r="E35" s="235"/>
      <c r="F35" s="235"/>
    </row>
    <row r="36" spans="1:6" s="1" customFormat="1" ht="15" customHeight="1" x14ac:dyDescent="0.25">
      <c r="A36" s="88" t="s">
        <v>2</v>
      </c>
      <c r="B36" s="246" t="s">
        <v>113</v>
      </c>
      <c r="C36" s="255"/>
      <c r="D36" s="255"/>
      <c r="E36" s="255"/>
      <c r="F36" s="255"/>
    </row>
    <row r="37" spans="1:6" ht="15" customHeight="1" x14ac:dyDescent="0.25">
      <c r="A37" s="74"/>
      <c r="B37" s="246" t="s">
        <v>114</v>
      </c>
      <c r="C37" s="255"/>
      <c r="D37" s="255"/>
      <c r="E37" s="255"/>
      <c r="F37" s="255"/>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51" spans="1:14" ht="12" customHeight="1" x14ac:dyDescent="0.2">
      <c r="B51" s="182" t="s">
        <v>14</v>
      </c>
      <c r="C51" s="183">
        <v>24</v>
      </c>
    </row>
    <row r="52" spans="1:14" ht="12" customHeight="1" x14ac:dyDescent="0.2">
      <c r="B52" s="175" t="s">
        <v>11</v>
      </c>
      <c r="C52" s="176">
        <v>37</v>
      </c>
    </row>
    <row r="53" spans="1:14" ht="12" customHeight="1" x14ac:dyDescent="0.2">
      <c r="B53" s="175" t="s">
        <v>12</v>
      </c>
      <c r="C53" s="176">
        <v>59</v>
      </c>
    </row>
    <row r="54" spans="1:14" ht="12" customHeight="1" x14ac:dyDescent="0.2">
      <c r="B54" s="175" t="s">
        <v>9</v>
      </c>
      <c r="C54" s="176">
        <v>135</v>
      </c>
    </row>
    <row r="55" spans="1:14" ht="12" customHeight="1" x14ac:dyDescent="0.2">
      <c r="B55" s="175" t="s">
        <v>7</v>
      </c>
      <c r="C55" s="176">
        <v>238</v>
      </c>
    </row>
    <row r="56" spans="1:14" ht="12" customHeight="1" x14ac:dyDescent="0.2">
      <c r="B56" s="175" t="s">
        <v>18</v>
      </c>
      <c r="C56" s="176">
        <v>575</v>
      </c>
      <c r="E56" s="202"/>
      <c r="F56" s="202"/>
    </row>
    <row r="57" spans="1:14" ht="12" customHeight="1" x14ac:dyDescent="0.2">
      <c r="B57" s="175" t="s">
        <v>8</v>
      </c>
      <c r="C57" s="176">
        <v>803</v>
      </c>
    </row>
    <row r="58" spans="1:14" ht="12" customHeight="1" x14ac:dyDescent="0.2">
      <c r="B58" s="175" t="s">
        <v>13</v>
      </c>
      <c r="C58" s="176">
        <v>1234</v>
      </c>
    </row>
    <row r="59" spans="1:14" ht="12" customHeight="1" x14ac:dyDescent="0.2">
      <c r="B59" s="175" t="s">
        <v>19</v>
      </c>
      <c r="C59" s="176">
        <v>1328</v>
      </c>
    </row>
    <row r="60" spans="1:14" ht="12" customHeight="1" x14ac:dyDescent="0.2">
      <c r="B60" s="175" t="s">
        <v>20</v>
      </c>
      <c r="C60" s="176">
        <v>1807</v>
      </c>
      <c r="E60" s="46"/>
      <c r="F60" s="46"/>
    </row>
    <row r="61" spans="1:14" ht="12" customHeight="1" x14ac:dyDescent="0.2">
      <c r="B61" s="175" t="s">
        <v>10</v>
      </c>
      <c r="C61" s="176">
        <v>2579</v>
      </c>
    </row>
    <row r="62" spans="1:14" ht="12" customHeight="1" x14ac:dyDescent="0.2">
      <c r="A62" s="48"/>
      <c r="B62" s="175" t="s">
        <v>15</v>
      </c>
      <c r="C62" s="176">
        <v>3919</v>
      </c>
      <c r="D62" s="48"/>
      <c r="E62" s="48"/>
      <c r="F62" s="48"/>
      <c r="G62" s="48"/>
      <c r="H62" s="48"/>
      <c r="I62" s="48"/>
    </row>
    <row r="63" spans="1:14" ht="12" customHeight="1" x14ac:dyDescent="0.2">
      <c r="A63" s="48"/>
      <c r="B63" s="175" t="s">
        <v>17</v>
      </c>
      <c r="C63" s="176" t="s">
        <v>47</v>
      </c>
      <c r="D63" s="48"/>
      <c r="G63" s="48"/>
      <c r="H63" s="48"/>
      <c r="I63" s="48"/>
    </row>
    <row r="64" spans="1:14" ht="12" customHeight="1" x14ac:dyDescent="0.2">
      <c r="A64" s="26"/>
      <c r="B64" s="175" t="s">
        <v>48</v>
      </c>
      <c r="C64" s="176" t="s">
        <v>47</v>
      </c>
      <c r="D64" s="46"/>
      <c r="G64" s="46"/>
      <c r="H64" s="46"/>
      <c r="I64" s="46"/>
      <c r="L64" s="7"/>
      <c r="M64" s="7"/>
      <c r="N64" s="7"/>
    </row>
    <row r="65" spans="1:9" ht="12" customHeight="1" x14ac:dyDescent="0.2">
      <c r="A65" s="26"/>
      <c r="B65" s="175" t="s">
        <v>21</v>
      </c>
      <c r="C65" s="176" t="s">
        <v>47</v>
      </c>
      <c r="D65" s="46"/>
      <c r="E65" s="46"/>
      <c r="F65" s="46"/>
      <c r="G65" s="46"/>
      <c r="H65" s="46"/>
      <c r="I65" s="46"/>
    </row>
    <row r="66" spans="1:9" ht="12" customHeight="1" x14ac:dyDescent="0.2">
      <c r="A66" s="26"/>
      <c r="B66" s="175" t="s">
        <v>22</v>
      </c>
      <c r="C66" s="176" t="s">
        <v>47</v>
      </c>
      <c r="D66" s="47"/>
      <c r="E66" s="47"/>
      <c r="F66" s="47"/>
      <c r="G66" s="47"/>
      <c r="H66" s="47"/>
      <c r="I66" s="47"/>
    </row>
    <row r="67" spans="1:9" ht="12" customHeight="1" x14ac:dyDescent="0.25">
      <c r="A67" s="26"/>
      <c r="D67" s="46"/>
      <c r="E67" s="46"/>
      <c r="F67" s="46"/>
      <c r="G67" s="46"/>
      <c r="H67" s="46"/>
      <c r="I67" s="46"/>
    </row>
    <row r="68" spans="1:9" s="48" customFormat="1" ht="12" customHeight="1" x14ac:dyDescent="0.25">
      <c r="B68" s="33"/>
      <c r="C68" s="83"/>
      <c r="D68" s="82"/>
      <c r="E68" s="82"/>
      <c r="F68" s="82"/>
    </row>
    <row r="69" spans="1:9" s="48" customFormat="1" ht="12" customHeight="1" x14ac:dyDescent="0.25">
      <c r="B69" s="34"/>
      <c r="C69" s="81"/>
      <c r="D69" s="82"/>
      <c r="E69" s="82"/>
      <c r="F69" s="82"/>
    </row>
    <row r="70" spans="1:9" s="48" customFormat="1" ht="12" customHeight="1" x14ac:dyDescent="0.25">
      <c r="B70" s="35"/>
      <c r="C70" s="83"/>
      <c r="D70" s="82"/>
      <c r="E70" s="82"/>
      <c r="F70" s="82"/>
    </row>
    <row r="71" spans="1:9" s="48" customFormat="1" ht="12" customHeight="1" x14ac:dyDescent="0.25"/>
  </sheetData>
  <sortState ref="B51:C65">
    <sortCondition ref="C51"/>
  </sortState>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election activeCell="F1" sqref="F1"/>
    </sheetView>
  </sheetViews>
  <sheetFormatPr defaultColWidth="8.7109375" defaultRowHeight="12" customHeight="1" x14ac:dyDescent="0.25"/>
  <cols>
    <col min="1" max="1" width="8.7109375" style="43"/>
    <col min="2" max="6" width="16.7109375" style="43" customWidth="1"/>
    <col min="7" max="16384" width="8.7109375" style="43"/>
  </cols>
  <sheetData>
    <row r="1" spans="1:16" s="1" customFormat="1" ht="30" customHeight="1" x14ac:dyDescent="0.25">
      <c r="A1" s="50" t="s">
        <v>0</v>
      </c>
      <c r="B1" s="115" t="s">
        <v>1</v>
      </c>
      <c r="C1" s="76"/>
      <c r="D1" s="76"/>
      <c r="E1" s="76"/>
      <c r="F1" s="78" t="s">
        <v>3</v>
      </c>
    </row>
    <row r="2" spans="1:16" s="20" customFormat="1" ht="30" customHeight="1" x14ac:dyDescent="0.25">
      <c r="A2" s="18"/>
      <c r="B2" s="310" t="s">
        <v>94</v>
      </c>
      <c r="C2" s="311"/>
      <c r="D2" s="311"/>
      <c r="E2" s="311"/>
      <c r="F2" s="311"/>
      <c r="G2" s="28"/>
      <c r="H2" s="28"/>
      <c r="I2" s="28"/>
      <c r="J2" s="44"/>
      <c r="K2" s="44"/>
      <c r="L2" s="19"/>
      <c r="M2" s="19"/>
      <c r="N2" s="19"/>
      <c r="O2" s="28"/>
      <c r="P2" s="28"/>
    </row>
    <row r="3" spans="1:16" ht="15" customHeight="1" x14ac:dyDescent="0.25"/>
    <row r="4" spans="1:16" s="76" customFormat="1" ht="15" customHeight="1" x14ac:dyDescent="0.25"/>
    <row r="5" spans="1:16" s="76" customFormat="1" ht="15" customHeight="1" x14ac:dyDescent="0.25"/>
    <row r="6" spans="1:16" s="76" customFormat="1" ht="15" customHeight="1" x14ac:dyDescent="0.25"/>
    <row r="7" spans="1:16" s="76" customFormat="1" ht="15" customHeight="1" x14ac:dyDescent="0.25"/>
    <row r="8" spans="1:16" s="76" customFormat="1" ht="15" customHeight="1" x14ac:dyDescent="0.25"/>
    <row r="9" spans="1:16" s="76" customFormat="1" ht="15" customHeight="1" x14ac:dyDescent="0.25"/>
    <row r="10" spans="1:16" s="76" customFormat="1" ht="15" customHeight="1" x14ac:dyDescent="0.25"/>
    <row r="11" spans="1:16" s="76" customFormat="1" ht="15" customHeight="1" x14ac:dyDescent="0.25"/>
    <row r="12" spans="1:16" ht="15" customHeight="1" x14ac:dyDescent="0.25"/>
    <row r="13" spans="1:16" s="76" customFormat="1"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s="76" customFormat="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76" customFormat="1" ht="15" customHeight="1" x14ac:dyDescent="0.25">
      <c r="A33" s="58" t="s">
        <v>49</v>
      </c>
      <c r="B33" s="299" t="s">
        <v>60</v>
      </c>
      <c r="C33" s="300"/>
      <c r="D33" s="300"/>
      <c r="E33" s="300"/>
      <c r="F33" s="300"/>
      <c r="G33" s="300"/>
      <c r="H33" s="300"/>
    </row>
    <row r="34" spans="1:8" s="1" customFormat="1" ht="30" customHeight="1" x14ac:dyDescent="0.25">
      <c r="A34" s="58" t="s">
        <v>5</v>
      </c>
      <c r="B34" s="251" t="s">
        <v>74</v>
      </c>
      <c r="C34" s="259"/>
      <c r="D34" s="259"/>
      <c r="E34" s="259"/>
      <c r="F34" s="259"/>
    </row>
    <row r="35" spans="1:8" s="1" customFormat="1" ht="15" customHeight="1" x14ac:dyDescent="0.25">
      <c r="A35" s="88" t="s">
        <v>4</v>
      </c>
      <c r="B35" s="253" t="s">
        <v>107</v>
      </c>
      <c r="C35" s="235"/>
      <c r="D35" s="235"/>
      <c r="E35" s="235"/>
      <c r="F35" s="235"/>
    </row>
    <row r="36" spans="1:8" s="1" customFormat="1" ht="15" customHeight="1" x14ac:dyDescent="0.25">
      <c r="A36" s="88" t="s">
        <v>2</v>
      </c>
      <c r="B36" s="246" t="s">
        <v>113</v>
      </c>
      <c r="C36" s="255"/>
      <c r="D36" s="255"/>
      <c r="E36" s="255"/>
      <c r="F36" s="255"/>
    </row>
    <row r="37" spans="1:8" ht="15" customHeight="1" x14ac:dyDescent="0.25">
      <c r="B37" s="246" t="s">
        <v>114</v>
      </c>
      <c r="C37" s="255"/>
      <c r="D37" s="255"/>
      <c r="E37" s="255"/>
      <c r="F37" s="255"/>
    </row>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4" ht="12" customHeight="1" x14ac:dyDescent="0.25">
      <c r="B50" s="175" t="s">
        <v>14</v>
      </c>
      <c r="C50" s="176">
        <v>538</v>
      </c>
      <c r="E50"/>
      <c r="F50"/>
      <c r="G50"/>
    </row>
    <row r="51" spans="1:14" ht="12" customHeight="1" x14ac:dyDescent="0.25">
      <c r="B51" s="175" t="s">
        <v>11</v>
      </c>
      <c r="C51" s="176">
        <v>5945</v>
      </c>
      <c r="E51"/>
      <c r="F51"/>
      <c r="G51"/>
    </row>
    <row r="52" spans="1:14" ht="12" customHeight="1" x14ac:dyDescent="0.25">
      <c r="B52" s="175" t="s">
        <v>12</v>
      </c>
      <c r="C52" s="176">
        <v>24847</v>
      </c>
      <c r="E52"/>
      <c r="F52"/>
      <c r="G52"/>
    </row>
    <row r="53" spans="1:14" ht="12" customHeight="1" x14ac:dyDescent="0.25">
      <c r="B53" s="175" t="s">
        <v>48</v>
      </c>
      <c r="C53" s="176">
        <v>30582</v>
      </c>
      <c r="E53"/>
      <c r="F53"/>
      <c r="G53"/>
    </row>
    <row r="54" spans="1:14" ht="12" customHeight="1" x14ac:dyDescent="0.25">
      <c r="B54" s="175" t="s">
        <v>7</v>
      </c>
      <c r="C54" s="176">
        <v>57215</v>
      </c>
      <c r="E54"/>
      <c r="F54"/>
      <c r="G54"/>
    </row>
    <row r="55" spans="1:14" ht="12" customHeight="1" x14ac:dyDescent="0.25">
      <c r="B55" s="175" t="s">
        <v>9</v>
      </c>
      <c r="C55" s="176">
        <v>77710</v>
      </c>
      <c r="E55"/>
      <c r="F55"/>
      <c r="G55"/>
    </row>
    <row r="56" spans="1:14" ht="12" customHeight="1" x14ac:dyDescent="0.25">
      <c r="B56" s="175" t="s">
        <v>22</v>
      </c>
      <c r="C56" s="176">
        <v>97576</v>
      </c>
      <c r="E56"/>
      <c r="F56"/>
      <c r="G56"/>
    </row>
    <row r="57" spans="1:14" ht="12" customHeight="1" x14ac:dyDescent="0.25">
      <c r="B57" s="175" t="s">
        <v>19</v>
      </c>
      <c r="C57" s="176">
        <v>113145</v>
      </c>
      <c r="E57"/>
      <c r="F57"/>
      <c r="G57"/>
    </row>
    <row r="58" spans="1:14" ht="12" customHeight="1" x14ac:dyDescent="0.25">
      <c r="B58" s="175" t="s">
        <v>18</v>
      </c>
      <c r="C58" s="176">
        <v>135678</v>
      </c>
      <c r="E58"/>
      <c r="F58"/>
      <c r="G58"/>
    </row>
    <row r="59" spans="1:14" ht="12" customHeight="1" x14ac:dyDescent="0.25">
      <c r="B59" s="175" t="s">
        <v>8</v>
      </c>
      <c r="C59" s="176">
        <v>147992</v>
      </c>
      <c r="E59"/>
      <c r="F59"/>
      <c r="G59"/>
    </row>
    <row r="60" spans="1:14" ht="12" customHeight="1" x14ac:dyDescent="0.25">
      <c r="B60" s="175" t="s">
        <v>21</v>
      </c>
      <c r="C60" s="176">
        <v>180959</v>
      </c>
      <c r="E60"/>
      <c r="F60"/>
      <c r="G60"/>
    </row>
    <row r="61" spans="1:14" ht="12" customHeight="1" x14ac:dyDescent="0.25">
      <c r="B61" s="175" t="s">
        <v>20</v>
      </c>
      <c r="C61" s="176">
        <v>201227</v>
      </c>
      <c r="E61"/>
      <c r="F61"/>
      <c r="G61"/>
    </row>
    <row r="62" spans="1:14" ht="12" customHeight="1" x14ac:dyDescent="0.25">
      <c r="A62" s="48"/>
      <c r="B62" s="175" t="s">
        <v>13</v>
      </c>
      <c r="C62" s="176">
        <v>244252</v>
      </c>
      <c r="D62" s="48"/>
      <c r="E62"/>
      <c r="F62"/>
      <c r="G62"/>
      <c r="H62" s="48"/>
      <c r="I62" s="48"/>
    </row>
    <row r="63" spans="1:14" ht="12" customHeight="1" x14ac:dyDescent="0.25">
      <c r="A63" s="48"/>
      <c r="B63" s="175" t="s">
        <v>15</v>
      </c>
      <c r="C63" s="176">
        <v>325459</v>
      </c>
      <c r="D63" s="48"/>
      <c r="E63"/>
      <c r="F63"/>
      <c r="G63"/>
      <c r="H63" s="48"/>
      <c r="I63" s="48"/>
    </row>
    <row r="64" spans="1:14" ht="12" customHeight="1" x14ac:dyDescent="0.25">
      <c r="A64" s="26"/>
      <c r="B64" s="175" t="s">
        <v>17</v>
      </c>
      <c r="C64" s="176">
        <v>687322</v>
      </c>
      <c r="D64" s="46"/>
      <c r="E64"/>
      <c r="F64"/>
      <c r="G64"/>
      <c r="H64" s="46"/>
      <c r="I64" s="46"/>
      <c r="L64" s="7"/>
      <c r="M64" s="7"/>
      <c r="N64" s="7"/>
    </row>
    <row r="65" spans="1:9" ht="12" customHeight="1" x14ac:dyDescent="0.25">
      <c r="A65" s="26"/>
      <c r="B65" s="175" t="s">
        <v>10</v>
      </c>
      <c r="C65" s="176">
        <v>1258953</v>
      </c>
      <c r="D65" s="46"/>
      <c r="E65"/>
      <c r="F65"/>
      <c r="G65"/>
      <c r="H65" s="46"/>
      <c r="I65" s="46"/>
    </row>
    <row r="66" spans="1:9" ht="12" customHeight="1" x14ac:dyDescent="0.25">
      <c r="A66" s="26"/>
      <c r="B66" s="34"/>
      <c r="C66" s="47"/>
      <c r="D66" s="47"/>
      <c r="E66"/>
      <c r="F66"/>
      <c r="G66"/>
      <c r="H66" s="47"/>
      <c r="I66" s="47"/>
    </row>
    <row r="67" spans="1:9" ht="12" customHeight="1" x14ac:dyDescent="0.25">
      <c r="A67" s="26"/>
      <c r="B67" s="35"/>
      <c r="C67" s="26"/>
      <c r="D67" s="46"/>
      <c r="E67" s="46"/>
      <c r="F67" s="46"/>
      <c r="G67" s="46"/>
      <c r="H67" s="46"/>
      <c r="I67" s="46"/>
    </row>
    <row r="68" spans="1:9" s="48" customFormat="1" ht="12" customHeight="1" x14ac:dyDescent="0.25">
      <c r="B68" s="33"/>
      <c r="C68" s="42"/>
      <c r="D68" s="41"/>
      <c r="E68" s="41"/>
      <c r="F68" s="41"/>
    </row>
    <row r="69" spans="1:9" s="48" customFormat="1" ht="12" customHeight="1" x14ac:dyDescent="0.25">
      <c r="B69" s="34"/>
      <c r="C69" s="40"/>
      <c r="D69" s="41"/>
      <c r="E69" s="41"/>
      <c r="F69" s="41"/>
    </row>
    <row r="70" spans="1:9" s="48" customFormat="1" ht="12" customHeight="1" x14ac:dyDescent="0.25">
      <c r="B70" s="35"/>
      <c r="C70" s="42"/>
      <c r="D70" s="41"/>
      <c r="E70" s="41"/>
      <c r="F70" s="41"/>
    </row>
    <row r="71" spans="1:9" s="48" customFormat="1" ht="12" customHeight="1" x14ac:dyDescent="0.25"/>
  </sheetData>
  <sortState ref="B50:C65">
    <sortCondition ref="C50"/>
  </sortState>
  <mergeCells count="6">
    <mergeCell ref="B37:F37"/>
    <mergeCell ref="B2:F2"/>
    <mergeCell ref="B34:F34"/>
    <mergeCell ref="B35:F35"/>
    <mergeCell ref="B36:F36"/>
    <mergeCell ref="B33:H33"/>
  </mergeCells>
  <hyperlinks>
    <hyperlink ref="F1" location="Contents!A1" display="[contents Ç]"/>
    <hyperlink ref="B36:F36" r:id="rId1" display="http://www.observatorioemigracao.pt/np4EN/6863.html"/>
    <hyperlink ref="B37:F37"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election activeCell="G1" sqref="G1"/>
    </sheetView>
  </sheetViews>
  <sheetFormatPr defaultColWidth="8.7109375" defaultRowHeight="12" customHeight="1" x14ac:dyDescent="0.25"/>
  <cols>
    <col min="1" max="1" width="8.7109375" style="1"/>
    <col min="2" max="4" width="16.7109375" style="1" customWidth="1"/>
    <col min="5" max="7" width="16.7109375" style="12" customWidth="1"/>
    <col min="8" max="8" width="8.7109375" style="1"/>
    <col min="9" max="13" width="16.7109375" customWidth="1"/>
    <col min="16" max="16384" width="8.7109375" style="1"/>
  </cols>
  <sheetData>
    <row r="1" spans="1:15" ht="30" customHeight="1" x14ac:dyDescent="0.25">
      <c r="A1" s="50" t="s">
        <v>0</v>
      </c>
      <c r="B1" s="115" t="s">
        <v>1</v>
      </c>
      <c r="C1" s="75"/>
      <c r="D1" s="75"/>
      <c r="E1" s="13"/>
      <c r="F1" s="13"/>
      <c r="G1" s="78" t="s">
        <v>3</v>
      </c>
    </row>
    <row r="2" spans="1:15" ht="30" customHeight="1" thickBot="1" x14ac:dyDescent="0.3">
      <c r="B2" s="249" t="s">
        <v>98</v>
      </c>
      <c r="C2" s="250"/>
      <c r="D2" s="250"/>
      <c r="E2" s="250"/>
      <c r="F2" s="250"/>
      <c r="G2" s="250"/>
    </row>
    <row r="3" spans="1:15" ht="60" customHeight="1" x14ac:dyDescent="0.25">
      <c r="B3" s="17" t="s">
        <v>6</v>
      </c>
      <c r="C3" s="14" t="s">
        <v>23</v>
      </c>
      <c r="D3" s="14" t="s">
        <v>24</v>
      </c>
      <c r="E3" s="14" t="s">
        <v>25</v>
      </c>
      <c r="F3" s="14" t="s">
        <v>26</v>
      </c>
      <c r="G3" s="15" t="s">
        <v>27</v>
      </c>
    </row>
    <row r="4" spans="1:15" ht="15" customHeight="1" x14ac:dyDescent="0.25">
      <c r="A4" s="181"/>
      <c r="B4" s="3" t="s">
        <v>22</v>
      </c>
      <c r="C4" s="119">
        <v>2962</v>
      </c>
      <c r="D4" s="119" t="s">
        <v>47</v>
      </c>
      <c r="E4" s="119" t="s">
        <v>47</v>
      </c>
      <c r="F4" s="119" t="s">
        <v>47</v>
      </c>
      <c r="G4" s="119">
        <v>97576</v>
      </c>
      <c r="N4" s="1"/>
      <c r="O4" s="1"/>
    </row>
    <row r="5" spans="1:15" s="195" customFormat="1" ht="15" customHeight="1" x14ac:dyDescent="0.25">
      <c r="A5" s="59"/>
      <c r="B5" s="181" t="s">
        <v>56</v>
      </c>
      <c r="C5" s="180">
        <v>618</v>
      </c>
      <c r="D5" s="180">
        <v>2735</v>
      </c>
      <c r="E5" s="180">
        <v>3419</v>
      </c>
      <c r="F5" s="180">
        <v>4</v>
      </c>
      <c r="G5" s="180">
        <v>5568</v>
      </c>
      <c r="I5"/>
      <c r="J5"/>
      <c r="K5"/>
      <c r="L5"/>
      <c r="M5"/>
    </row>
    <row r="6" spans="1:15" ht="15" customHeight="1" x14ac:dyDescent="0.25">
      <c r="A6" s="16"/>
      <c r="B6" s="3" t="s">
        <v>7</v>
      </c>
      <c r="C6" s="123">
        <v>2863</v>
      </c>
      <c r="D6" s="123">
        <v>36074</v>
      </c>
      <c r="E6" s="123">
        <v>45569</v>
      </c>
      <c r="F6" s="123">
        <v>238</v>
      </c>
      <c r="G6" s="123">
        <v>57215</v>
      </c>
    </row>
    <row r="7" spans="1:15" ht="15" customHeight="1" x14ac:dyDescent="0.25">
      <c r="A7" s="16"/>
      <c r="B7" s="181" t="s">
        <v>17</v>
      </c>
      <c r="C7" s="121">
        <v>1294</v>
      </c>
      <c r="D7" s="121">
        <v>137973</v>
      </c>
      <c r="E7" s="121" t="s">
        <v>47</v>
      </c>
      <c r="F7" s="121" t="s">
        <v>47</v>
      </c>
      <c r="G7" s="121">
        <v>687322</v>
      </c>
    </row>
    <row r="8" spans="1:15" ht="15" customHeight="1" x14ac:dyDescent="0.25">
      <c r="A8" s="16"/>
      <c r="B8" s="3" t="s">
        <v>18</v>
      </c>
      <c r="C8" s="123">
        <v>785</v>
      </c>
      <c r="D8" s="123">
        <v>143160</v>
      </c>
      <c r="E8" s="123">
        <v>25855</v>
      </c>
      <c r="F8" s="123">
        <v>575</v>
      </c>
      <c r="G8" s="123">
        <v>135678</v>
      </c>
    </row>
    <row r="9" spans="1:15" s="195" customFormat="1" ht="15" customHeight="1" x14ac:dyDescent="0.25">
      <c r="A9" s="59"/>
      <c r="B9" s="16" t="s">
        <v>55</v>
      </c>
      <c r="C9" s="121">
        <v>642</v>
      </c>
      <c r="D9" s="121">
        <v>2541</v>
      </c>
      <c r="E9" s="121">
        <v>2467</v>
      </c>
      <c r="F9" s="121">
        <v>11</v>
      </c>
      <c r="G9" s="121">
        <v>2363</v>
      </c>
      <c r="I9"/>
      <c r="J9"/>
      <c r="K9"/>
      <c r="L9"/>
      <c r="M9"/>
      <c r="N9"/>
      <c r="O9"/>
    </row>
    <row r="10" spans="1:15" ht="15" customHeight="1" x14ac:dyDescent="0.25">
      <c r="A10" s="16"/>
      <c r="B10" s="3" t="s">
        <v>10</v>
      </c>
      <c r="C10" s="123">
        <v>18480</v>
      </c>
      <c r="D10" s="123">
        <v>621777</v>
      </c>
      <c r="E10" s="123">
        <v>541569</v>
      </c>
      <c r="F10" s="123">
        <v>2579</v>
      </c>
      <c r="G10" s="123">
        <v>1258953</v>
      </c>
    </row>
    <row r="11" spans="1:15" ht="15" customHeight="1" x14ac:dyDescent="0.25">
      <c r="A11" s="16"/>
      <c r="B11" s="16" t="s">
        <v>8</v>
      </c>
      <c r="C11" s="121">
        <v>17750</v>
      </c>
      <c r="D11" s="121">
        <v>123155</v>
      </c>
      <c r="E11" s="121">
        <v>146810</v>
      </c>
      <c r="F11" s="121">
        <v>803</v>
      </c>
      <c r="G11" s="121">
        <v>147992</v>
      </c>
    </row>
    <row r="12" spans="1:15" ht="15" customHeight="1" x14ac:dyDescent="0.25">
      <c r="A12" s="16"/>
      <c r="B12" s="3" t="s">
        <v>11</v>
      </c>
      <c r="C12" s="123">
        <v>465</v>
      </c>
      <c r="D12" s="123">
        <v>6461</v>
      </c>
      <c r="E12" s="123">
        <v>6338</v>
      </c>
      <c r="F12" s="123">
        <v>37</v>
      </c>
      <c r="G12" s="123">
        <v>5945</v>
      </c>
    </row>
    <row r="13" spans="1:15" ht="15" customHeight="1" x14ac:dyDescent="0.25">
      <c r="A13" s="16"/>
      <c r="B13" s="16" t="s">
        <v>19</v>
      </c>
      <c r="C13" s="121">
        <v>3342</v>
      </c>
      <c r="D13" s="121">
        <v>72477</v>
      </c>
      <c r="E13" s="121">
        <v>96800</v>
      </c>
      <c r="F13" s="121">
        <v>1328</v>
      </c>
      <c r="G13" s="121">
        <v>113145</v>
      </c>
    </row>
    <row r="14" spans="1:15" ht="15" customHeight="1" x14ac:dyDescent="0.25">
      <c r="A14" s="16"/>
      <c r="B14" s="3" t="s">
        <v>48</v>
      </c>
      <c r="C14" s="123">
        <v>1439</v>
      </c>
      <c r="D14" s="123">
        <v>3767</v>
      </c>
      <c r="E14" s="123">
        <v>4279</v>
      </c>
      <c r="F14" s="123" t="s">
        <v>47</v>
      </c>
      <c r="G14" s="123">
        <v>30582</v>
      </c>
    </row>
    <row r="15" spans="1:15" ht="15" customHeight="1" x14ac:dyDescent="0.25">
      <c r="A15" s="16"/>
      <c r="B15" s="16" t="s">
        <v>12</v>
      </c>
      <c r="C15" s="121">
        <v>2127</v>
      </c>
      <c r="D15" s="121">
        <v>17384</v>
      </c>
      <c r="E15" s="121">
        <v>20166</v>
      </c>
      <c r="F15" s="121">
        <v>59</v>
      </c>
      <c r="G15" s="121">
        <v>24847</v>
      </c>
    </row>
    <row r="16" spans="1:15" ht="15" customHeight="1" x14ac:dyDescent="0.25">
      <c r="A16" s="16"/>
      <c r="B16" s="3" t="s">
        <v>14</v>
      </c>
      <c r="C16" s="123">
        <v>375</v>
      </c>
      <c r="D16" s="123">
        <v>3320</v>
      </c>
      <c r="E16" s="123">
        <v>4360</v>
      </c>
      <c r="F16" s="123">
        <v>24</v>
      </c>
      <c r="G16" s="123">
        <v>538</v>
      </c>
    </row>
    <row r="17" spans="1:17" ht="15" customHeight="1" x14ac:dyDescent="0.25">
      <c r="A17" s="16"/>
      <c r="B17" s="16" t="s">
        <v>9</v>
      </c>
      <c r="C17" s="121">
        <v>9038</v>
      </c>
      <c r="D17" s="121">
        <v>96266</v>
      </c>
      <c r="E17" s="121">
        <v>88451</v>
      </c>
      <c r="F17" s="121">
        <v>135</v>
      </c>
      <c r="G17" s="121">
        <v>77710</v>
      </c>
    </row>
    <row r="18" spans="1:17" ht="15" customHeight="1" x14ac:dyDescent="0.25">
      <c r="A18" s="16"/>
      <c r="B18" s="3" t="s">
        <v>15</v>
      </c>
      <c r="C18" s="123">
        <v>9257</v>
      </c>
      <c r="D18" s="123">
        <v>220904</v>
      </c>
      <c r="E18" s="123">
        <v>266557</v>
      </c>
      <c r="F18" s="123">
        <v>3919</v>
      </c>
      <c r="G18" s="123">
        <v>325459</v>
      </c>
    </row>
    <row r="19" spans="1:17" ht="15" customHeight="1" x14ac:dyDescent="0.25">
      <c r="A19" s="16"/>
      <c r="B19" s="16" t="s">
        <v>13</v>
      </c>
      <c r="C19" s="121">
        <v>22622</v>
      </c>
      <c r="D19" s="121">
        <v>139000</v>
      </c>
      <c r="E19" s="121">
        <v>235000</v>
      </c>
      <c r="F19" s="121">
        <v>1234</v>
      </c>
      <c r="G19" s="121">
        <v>244252</v>
      </c>
    </row>
    <row r="20" spans="1:17" ht="15" customHeight="1" x14ac:dyDescent="0.25">
      <c r="A20" s="16"/>
      <c r="B20" s="3" t="s">
        <v>20</v>
      </c>
      <c r="C20" s="123">
        <v>939</v>
      </c>
      <c r="D20" s="123">
        <v>148208</v>
      </c>
      <c r="E20" s="123">
        <v>54669</v>
      </c>
      <c r="F20" s="123">
        <v>1807</v>
      </c>
      <c r="G20" s="123">
        <v>201227</v>
      </c>
    </row>
    <row r="21" spans="1:17" ht="15" customHeight="1" thickBot="1" x14ac:dyDescent="0.3">
      <c r="A21" s="16"/>
      <c r="B21" s="152" t="s">
        <v>21</v>
      </c>
      <c r="C21" s="153">
        <v>532</v>
      </c>
      <c r="D21" s="153">
        <v>37326</v>
      </c>
      <c r="E21" s="153" t="s">
        <v>47</v>
      </c>
      <c r="F21" s="153" t="s">
        <v>47</v>
      </c>
      <c r="G21" s="153">
        <v>180959</v>
      </c>
    </row>
    <row r="22" spans="1:17" ht="15" customHeight="1" x14ac:dyDescent="0.25">
      <c r="A22" s="188"/>
      <c r="B22" s="4"/>
      <c r="C22" s="4"/>
      <c r="D22" s="4"/>
      <c r="E22" s="5"/>
      <c r="F22" s="5"/>
      <c r="G22" s="5"/>
    </row>
    <row r="23" spans="1:17" ht="135" customHeight="1" x14ac:dyDescent="0.25">
      <c r="A23" s="58" t="s">
        <v>49</v>
      </c>
      <c r="B23" s="247" t="s">
        <v>105</v>
      </c>
      <c r="C23" s="247"/>
      <c r="D23" s="247"/>
      <c r="E23" s="247"/>
      <c r="F23" s="247"/>
      <c r="G23" s="247"/>
      <c r="I23" s="247"/>
      <c r="J23" s="248"/>
      <c r="K23" s="248"/>
      <c r="L23" s="248"/>
      <c r="P23"/>
      <c r="Q23"/>
    </row>
    <row r="24" spans="1:17" ht="120" customHeight="1" x14ac:dyDescent="0.25">
      <c r="A24" s="58" t="s">
        <v>5</v>
      </c>
      <c r="B24" s="251" t="s">
        <v>100</v>
      </c>
      <c r="C24" s="252"/>
      <c r="D24" s="252"/>
      <c r="E24" s="252"/>
      <c r="F24" s="252"/>
      <c r="G24" s="252"/>
      <c r="H24" s="113"/>
    </row>
    <row r="25" spans="1:17" ht="15" customHeight="1" x14ac:dyDescent="0.25">
      <c r="A25" s="88" t="s">
        <v>4</v>
      </c>
      <c r="B25" s="253" t="s">
        <v>107</v>
      </c>
      <c r="C25" s="254"/>
      <c r="D25" s="254"/>
      <c r="E25" s="254"/>
      <c r="F25" s="254"/>
      <c r="G25" s="254"/>
    </row>
    <row r="26" spans="1:17" ht="15" customHeight="1" x14ac:dyDescent="0.25">
      <c r="A26" s="88" t="s">
        <v>2</v>
      </c>
      <c r="B26" s="246" t="s">
        <v>113</v>
      </c>
      <c r="C26" s="246"/>
      <c r="D26" s="246"/>
      <c r="E26" s="246"/>
      <c r="F26" s="246"/>
      <c r="G26" s="246"/>
    </row>
    <row r="27" spans="1:17" ht="15" customHeight="1" x14ac:dyDescent="0.25">
      <c r="A27" s="188"/>
      <c r="B27" s="246" t="s">
        <v>114</v>
      </c>
      <c r="C27" s="246"/>
      <c r="D27" s="246"/>
      <c r="E27" s="246"/>
      <c r="F27" s="246"/>
      <c r="G27" s="246"/>
    </row>
    <row r="28" spans="1:17" ht="15" customHeight="1" x14ac:dyDescent="0.25">
      <c r="A28" s="188"/>
      <c r="B28" s="188"/>
      <c r="C28" s="188"/>
      <c r="D28" s="188"/>
    </row>
    <row r="29" spans="1:17" ht="15" customHeight="1" x14ac:dyDescent="0.25">
      <c r="A29" s="188"/>
      <c r="B29" s="188"/>
      <c r="C29" s="188"/>
      <c r="D29" s="188"/>
    </row>
    <row r="30" spans="1:17" ht="15" customHeight="1" x14ac:dyDescent="0.25">
      <c r="A30" s="188"/>
      <c r="B30" s="188"/>
      <c r="C30" s="188"/>
      <c r="D30" s="188"/>
    </row>
    <row r="31" spans="1:17" ht="15" customHeight="1" x14ac:dyDescent="0.25">
      <c r="A31" s="188"/>
      <c r="B31" s="188"/>
      <c r="C31" s="188"/>
      <c r="D31" s="188"/>
    </row>
    <row r="32" spans="1:17" ht="15" customHeight="1" x14ac:dyDescent="0.25">
      <c r="A32" s="188"/>
      <c r="B32" s="188"/>
      <c r="C32" s="188"/>
      <c r="D32" s="188"/>
    </row>
    <row r="33" spans="1:4" ht="15" customHeight="1" x14ac:dyDescent="0.25">
      <c r="A33" s="188"/>
      <c r="B33" s="188"/>
      <c r="C33" s="188"/>
      <c r="D33" s="188"/>
    </row>
    <row r="34" spans="1:4" ht="15" customHeight="1" x14ac:dyDescent="0.25">
      <c r="A34" s="188"/>
      <c r="B34" s="188"/>
      <c r="C34" s="188"/>
      <c r="D34" s="188"/>
    </row>
    <row r="35" spans="1:4" ht="15" customHeight="1" x14ac:dyDescent="0.25"/>
    <row r="36" spans="1:4" ht="15" customHeight="1" x14ac:dyDescent="0.25"/>
    <row r="37" spans="1:4" ht="15" customHeight="1" x14ac:dyDescent="0.25"/>
    <row r="38" spans="1:4" ht="15" customHeight="1" x14ac:dyDescent="0.25"/>
    <row r="39" spans="1:4" ht="15" customHeight="1" x14ac:dyDescent="0.25"/>
    <row r="40" spans="1:4" ht="15" customHeight="1" x14ac:dyDescent="0.25"/>
  </sheetData>
  <mergeCells count="7">
    <mergeCell ref="B27:G27"/>
    <mergeCell ref="I23:L23"/>
    <mergeCell ref="B2:G2"/>
    <mergeCell ref="B24:G24"/>
    <mergeCell ref="B25:G25"/>
    <mergeCell ref="B26:G26"/>
    <mergeCell ref="B23:G23"/>
  </mergeCells>
  <hyperlinks>
    <hyperlink ref="G1" location="Contents!A1" display="[contents Ç]"/>
    <hyperlink ref="B26" r:id="rId1" display="http://www.observatorioemigracao.pt/np4/4924.html"/>
    <hyperlink ref="B26:G26" r:id="rId2" display="http://www.observatorioemigracao.pt/np4EN/6863.html"/>
    <hyperlink ref="B27" r:id="rId3" display="http://www.observatorioemigracao.pt/np4/4924.html"/>
    <hyperlink ref="B27:G27"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verticalDpi="4294967293"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election activeCell="F1" sqref="F1"/>
    </sheetView>
  </sheetViews>
  <sheetFormatPr defaultColWidth="8.7109375" defaultRowHeight="12" customHeight="1" x14ac:dyDescent="0.25"/>
  <cols>
    <col min="1" max="1" width="8.7109375" style="1"/>
    <col min="2" max="2" width="16.7109375" style="1" customWidth="1"/>
    <col min="3" max="5" width="16.7109375" style="12" customWidth="1"/>
    <col min="6" max="6" width="16.7109375" customWidth="1"/>
    <col min="7" max="16384" width="8.7109375" style="1"/>
  </cols>
  <sheetData>
    <row r="1" spans="1:8" ht="30" customHeight="1" x14ac:dyDescent="0.25">
      <c r="A1" s="50" t="s">
        <v>0</v>
      </c>
      <c r="B1" s="115" t="s">
        <v>1</v>
      </c>
      <c r="C1" s="13"/>
      <c r="D1" s="13"/>
      <c r="F1" s="78" t="s">
        <v>3</v>
      </c>
    </row>
    <row r="2" spans="1:8" ht="30" customHeight="1" thickBot="1" x14ac:dyDescent="0.3">
      <c r="B2" s="256" t="s">
        <v>75</v>
      </c>
      <c r="C2" s="257"/>
      <c r="D2" s="257"/>
      <c r="E2" s="257"/>
      <c r="F2" s="258"/>
    </row>
    <row r="3" spans="1:8" ht="30" customHeight="1" x14ac:dyDescent="0.25">
      <c r="B3" s="265" t="s">
        <v>6</v>
      </c>
      <c r="C3" s="267" t="s">
        <v>28</v>
      </c>
      <c r="D3" s="262" t="s">
        <v>29</v>
      </c>
      <c r="E3" s="263"/>
      <c r="F3" s="264"/>
    </row>
    <row r="4" spans="1:8" ht="45" customHeight="1" x14ac:dyDescent="0.25">
      <c r="B4" s="266"/>
      <c r="C4" s="268"/>
      <c r="D4" s="90" t="s">
        <v>16</v>
      </c>
      <c r="E4" s="104" t="s">
        <v>30</v>
      </c>
      <c r="F4" s="184" t="s">
        <v>53</v>
      </c>
    </row>
    <row r="5" spans="1:8" ht="15" customHeight="1" x14ac:dyDescent="0.25">
      <c r="B5" s="3" t="s">
        <v>22</v>
      </c>
      <c r="C5" s="142" t="s">
        <v>47</v>
      </c>
      <c r="D5" s="123">
        <v>2962</v>
      </c>
      <c r="E5" s="150" t="s">
        <v>47</v>
      </c>
      <c r="F5" s="150" t="s">
        <v>47</v>
      </c>
      <c r="H5" s="191"/>
    </row>
    <row r="6" spans="1:8" s="194" customFormat="1" ht="15" customHeight="1" x14ac:dyDescent="0.25">
      <c r="B6" s="181" t="s">
        <v>56</v>
      </c>
      <c r="C6" s="196">
        <v>139329</v>
      </c>
      <c r="D6" s="180">
        <v>618</v>
      </c>
      <c r="E6" s="197">
        <f>D6/C6*100</f>
        <v>0.44355446461253578</v>
      </c>
      <c r="F6" s="193"/>
    </row>
    <row r="7" spans="1:8" ht="15" customHeight="1" x14ac:dyDescent="0.25">
      <c r="B7" s="3" t="s">
        <v>7</v>
      </c>
      <c r="C7" s="142">
        <v>103187</v>
      </c>
      <c r="D7" s="123">
        <v>2863</v>
      </c>
      <c r="E7" s="150">
        <f>D7/C7*100</f>
        <v>2.7745743165321213</v>
      </c>
      <c r="F7" s="185" t="s">
        <v>47</v>
      </c>
      <c r="H7" s="191"/>
    </row>
    <row r="8" spans="1:8" ht="15" customHeight="1" x14ac:dyDescent="0.25">
      <c r="B8" s="181" t="s">
        <v>17</v>
      </c>
      <c r="C8" s="196">
        <v>36868</v>
      </c>
      <c r="D8" s="180">
        <v>1294</v>
      </c>
      <c r="E8" s="197">
        <f t="shared" ref="E8:E20" si="0">D8/C8*100</f>
        <v>3.5098188130628185</v>
      </c>
      <c r="F8" s="212" t="s">
        <v>58</v>
      </c>
      <c r="H8" s="191"/>
    </row>
    <row r="9" spans="1:8" ht="15" customHeight="1" x14ac:dyDescent="0.25">
      <c r="B9" s="3" t="s">
        <v>18</v>
      </c>
      <c r="C9" s="142" t="s">
        <v>47</v>
      </c>
      <c r="D9" s="123">
        <v>785</v>
      </c>
      <c r="E9" s="150" t="s">
        <v>47</v>
      </c>
      <c r="F9" s="185" t="s">
        <v>47</v>
      </c>
      <c r="H9" s="191"/>
    </row>
    <row r="10" spans="1:8" s="192" customFormat="1" ht="15" customHeight="1" x14ac:dyDescent="0.25">
      <c r="B10" s="16" t="s">
        <v>55</v>
      </c>
      <c r="C10" s="141">
        <v>86137</v>
      </c>
      <c r="D10" s="121">
        <v>642</v>
      </c>
      <c r="E10" s="149">
        <f t="shared" si="0"/>
        <v>0.74532430894969648</v>
      </c>
      <c r="F10" s="193"/>
    </row>
    <row r="11" spans="1:8" ht="15" customHeight="1" x14ac:dyDescent="0.25">
      <c r="B11" s="3" t="s">
        <v>10</v>
      </c>
      <c r="C11" s="142">
        <v>235000</v>
      </c>
      <c r="D11" s="123">
        <v>18480</v>
      </c>
      <c r="E11" s="150">
        <f t="shared" si="0"/>
        <v>7.8638297872340432</v>
      </c>
      <c r="F11" s="223" t="s">
        <v>47</v>
      </c>
      <c r="H11" s="191"/>
    </row>
    <row r="12" spans="1:8" ht="15" customHeight="1" x14ac:dyDescent="0.25">
      <c r="B12" s="16" t="s">
        <v>8</v>
      </c>
      <c r="C12" s="141">
        <v>1391515</v>
      </c>
      <c r="D12" s="121">
        <v>17750</v>
      </c>
      <c r="E12" s="149">
        <f t="shared" si="0"/>
        <v>1.2755881179865112</v>
      </c>
      <c r="F12" s="193" t="s">
        <v>47</v>
      </c>
      <c r="H12" s="191"/>
    </row>
    <row r="13" spans="1:8" ht="15" customHeight="1" x14ac:dyDescent="0.25">
      <c r="B13" s="3" t="s">
        <v>11</v>
      </c>
      <c r="C13" s="142">
        <v>343440</v>
      </c>
      <c r="D13" s="123">
        <v>465</v>
      </c>
      <c r="E13" s="150">
        <f t="shared" si="0"/>
        <v>0.13539482879105519</v>
      </c>
      <c r="F13" s="185" t="s">
        <v>47</v>
      </c>
      <c r="H13" s="191"/>
    </row>
    <row r="14" spans="1:8" ht="15" customHeight="1" x14ac:dyDescent="0.25">
      <c r="B14" s="16" t="s">
        <v>19</v>
      </c>
      <c r="C14" s="141">
        <v>24379</v>
      </c>
      <c r="D14" s="121">
        <v>3342</v>
      </c>
      <c r="E14" s="149">
        <f t="shared" si="0"/>
        <v>13.708519627548299</v>
      </c>
      <c r="F14" s="186" t="s">
        <v>46</v>
      </c>
      <c r="H14" s="191"/>
    </row>
    <row r="15" spans="1:8" ht="15" customHeight="1" x14ac:dyDescent="0.25">
      <c r="B15" s="3" t="s">
        <v>48</v>
      </c>
      <c r="C15" s="142" t="s">
        <v>47</v>
      </c>
      <c r="D15" s="123">
        <v>1439</v>
      </c>
      <c r="E15" s="150" t="s">
        <v>47</v>
      </c>
      <c r="F15" s="185" t="s">
        <v>47</v>
      </c>
      <c r="H15" s="191"/>
    </row>
    <row r="16" spans="1:8" ht="15" customHeight="1" x14ac:dyDescent="0.25">
      <c r="B16" s="16" t="s">
        <v>12</v>
      </c>
      <c r="C16" s="141">
        <v>202126</v>
      </c>
      <c r="D16" s="121">
        <v>2127</v>
      </c>
      <c r="E16" s="149">
        <f t="shared" si="0"/>
        <v>1.0523139032088895</v>
      </c>
      <c r="F16" s="186" t="s">
        <v>47</v>
      </c>
      <c r="H16" s="191"/>
    </row>
    <row r="17" spans="1:15" ht="15" customHeight="1" x14ac:dyDescent="0.25">
      <c r="A17" s="59"/>
      <c r="B17" s="3" t="s">
        <v>14</v>
      </c>
      <c r="C17" s="142">
        <v>49774</v>
      </c>
      <c r="D17" s="123">
        <v>375</v>
      </c>
      <c r="E17" s="150">
        <f t="shared" si="0"/>
        <v>0.75340539237352833</v>
      </c>
      <c r="F17" s="185" t="s">
        <v>47</v>
      </c>
      <c r="H17" s="191"/>
    </row>
    <row r="18" spans="1:15" ht="15" customHeight="1" x14ac:dyDescent="0.25">
      <c r="B18" s="16" t="s">
        <v>9</v>
      </c>
      <c r="C18" s="141">
        <v>637375</v>
      </c>
      <c r="D18" s="121">
        <v>9038</v>
      </c>
      <c r="E18" s="149">
        <f t="shared" si="0"/>
        <v>1.418003530103942</v>
      </c>
      <c r="F18" s="186" t="s">
        <v>47</v>
      </c>
      <c r="H18" s="191"/>
    </row>
    <row r="19" spans="1:15" ht="15" customHeight="1" x14ac:dyDescent="0.25">
      <c r="B19" s="3" t="s">
        <v>15</v>
      </c>
      <c r="C19" s="142">
        <v>147142</v>
      </c>
      <c r="D19" s="123">
        <v>9257</v>
      </c>
      <c r="E19" s="150">
        <f t="shared" si="0"/>
        <v>6.2912016963205613</v>
      </c>
      <c r="F19" s="213" t="s">
        <v>59</v>
      </c>
      <c r="H19" s="191"/>
    </row>
    <row r="20" spans="1:15" ht="15" customHeight="1" x14ac:dyDescent="0.25">
      <c r="B20" s="16" t="s">
        <v>13</v>
      </c>
      <c r="C20" s="141">
        <v>682613</v>
      </c>
      <c r="D20" s="121">
        <v>22622</v>
      </c>
      <c r="E20" s="149">
        <f t="shared" si="0"/>
        <v>3.3140300580270226</v>
      </c>
      <c r="F20" s="214" t="s">
        <v>54</v>
      </c>
      <c r="H20" s="191"/>
    </row>
    <row r="21" spans="1:15" ht="15" customHeight="1" x14ac:dyDescent="0.25">
      <c r="B21" s="3" t="s">
        <v>20</v>
      </c>
      <c r="C21" s="142">
        <v>1127167</v>
      </c>
      <c r="D21" s="123">
        <v>939</v>
      </c>
      <c r="E21" s="150">
        <f>D21/C21*100</f>
        <v>8.3306200412183812E-2</v>
      </c>
      <c r="F21" s="185" t="s">
        <v>47</v>
      </c>
      <c r="H21" s="191"/>
    </row>
    <row r="22" spans="1:15" ht="15" customHeight="1" thickBot="1" x14ac:dyDescent="0.3">
      <c r="B22" s="152" t="s">
        <v>21</v>
      </c>
      <c r="C22" s="162">
        <v>287499</v>
      </c>
      <c r="D22" s="153">
        <v>532</v>
      </c>
      <c r="E22" s="165">
        <f>D22/C22*100</f>
        <v>0.18504412189259789</v>
      </c>
      <c r="F22" s="187" t="s">
        <v>47</v>
      </c>
    </row>
    <row r="23" spans="1:15" ht="15" customHeight="1" x14ac:dyDescent="0.25">
      <c r="B23" s="4"/>
      <c r="C23" s="5"/>
      <c r="D23" s="5"/>
      <c r="E23" s="5"/>
    </row>
    <row r="24" spans="1:15" ht="75" customHeight="1" x14ac:dyDescent="0.25">
      <c r="A24" s="58" t="s">
        <v>49</v>
      </c>
      <c r="B24" s="247" t="s">
        <v>101</v>
      </c>
      <c r="C24" s="248"/>
      <c r="D24" s="248"/>
      <c r="E24" s="248"/>
      <c r="F24" s="259"/>
      <c r="G24" s="4"/>
      <c r="H24" s="4"/>
      <c r="I24" s="5"/>
      <c r="J24" s="5"/>
      <c r="K24" s="5"/>
      <c r="L24"/>
      <c r="M24"/>
      <c r="N24"/>
      <c r="O24"/>
    </row>
    <row r="25" spans="1:15" ht="105" customHeight="1" x14ac:dyDescent="0.25">
      <c r="A25" s="58" t="s">
        <v>5</v>
      </c>
      <c r="B25" s="260" t="s">
        <v>62</v>
      </c>
      <c r="C25" s="261"/>
      <c r="D25" s="261"/>
      <c r="E25" s="261"/>
      <c r="F25" s="259"/>
    </row>
    <row r="26" spans="1:15" ht="15" customHeight="1" x14ac:dyDescent="0.25">
      <c r="A26" s="88" t="s">
        <v>4</v>
      </c>
      <c r="B26" s="253" t="s">
        <v>107</v>
      </c>
      <c r="C26" s="235"/>
      <c r="D26" s="235"/>
      <c r="E26" s="235"/>
      <c r="F26" s="235"/>
    </row>
    <row r="27" spans="1:15" ht="15" customHeight="1" x14ac:dyDescent="0.25">
      <c r="A27" s="88" t="s">
        <v>2</v>
      </c>
      <c r="B27" s="246" t="s">
        <v>113</v>
      </c>
      <c r="C27" s="255"/>
      <c r="D27" s="255"/>
      <c r="E27" s="255"/>
      <c r="F27" s="255"/>
    </row>
    <row r="28" spans="1:15" ht="15" customHeight="1" x14ac:dyDescent="0.25">
      <c r="B28" s="246" t="s">
        <v>114</v>
      </c>
      <c r="C28" s="255"/>
      <c r="D28" s="255"/>
      <c r="E28" s="255"/>
      <c r="F28" s="255"/>
    </row>
    <row r="29" spans="1:15" ht="15" customHeight="1" x14ac:dyDescent="0.25"/>
    <row r="30" spans="1:15" ht="15" customHeight="1" x14ac:dyDescent="0.25"/>
    <row r="31" spans="1:15" ht="15" customHeight="1" x14ac:dyDescent="0.25"/>
    <row r="32" spans="1:15" ht="15" customHeight="1" x14ac:dyDescent="0.25"/>
    <row r="33" spans="3:5" ht="15" customHeight="1" x14ac:dyDescent="0.25"/>
    <row r="34" spans="3:5" ht="15" customHeight="1" x14ac:dyDescent="0.25"/>
    <row r="35" spans="3:5" ht="15" customHeight="1" x14ac:dyDescent="0.25"/>
    <row r="36" spans="3:5" ht="15" customHeight="1" x14ac:dyDescent="0.25">
      <c r="C36" s="1"/>
      <c r="D36" s="1"/>
    </row>
    <row r="37" spans="3:5" ht="12" customHeight="1" x14ac:dyDescent="0.25">
      <c r="C37"/>
      <c r="D37"/>
      <c r="E37"/>
    </row>
    <row r="38" spans="3:5" ht="12" customHeight="1" x14ac:dyDescent="0.25">
      <c r="C38"/>
      <c r="D38"/>
      <c r="E38"/>
    </row>
    <row r="39" spans="3:5" ht="12" customHeight="1" x14ac:dyDescent="0.25">
      <c r="C39"/>
      <c r="D39"/>
      <c r="E39"/>
    </row>
    <row r="40" spans="3:5" ht="12" customHeight="1" x14ac:dyDescent="0.25">
      <c r="C40"/>
      <c r="D40"/>
      <c r="E40"/>
    </row>
    <row r="41" spans="3:5" ht="12" customHeight="1" x14ac:dyDescent="0.25">
      <c r="C41"/>
      <c r="D41"/>
      <c r="E41"/>
    </row>
    <row r="42" spans="3:5" ht="12" customHeight="1" x14ac:dyDescent="0.25">
      <c r="C42"/>
      <c r="D42"/>
      <c r="E42"/>
    </row>
    <row r="43" spans="3:5" ht="12" customHeight="1" x14ac:dyDescent="0.25">
      <c r="C43"/>
      <c r="D43"/>
      <c r="E43"/>
    </row>
    <row r="44" spans="3:5" ht="12" customHeight="1" x14ac:dyDescent="0.25">
      <c r="C44"/>
      <c r="D44"/>
      <c r="E44"/>
    </row>
    <row r="45" spans="3:5" ht="12" customHeight="1" x14ac:dyDescent="0.25">
      <c r="C45"/>
      <c r="D45"/>
      <c r="E45"/>
    </row>
    <row r="46" spans="3:5" ht="12" customHeight="1" x14ac:dyDescent="0.25">
      <c r="C46"/>
      <c r="D46"/>
      <c r="E46"/>
    </row>
    <row r="47" spans="3:5" ht="12" customHeight="1" x14ac:dyDescent="0.25">
      <c r="C47"/>
      <c r="D47"/>
      <c r="E47"/>
    </row>
    <row r="48" spans="3:5" ht="12" customHeight="1" x14ac:dyDescent="0.25">
      <c r="C48"/>
      <c r="D48"/>
      <c r="E48"/>
    </row>
    <row r="49" spans="3:5" ht="12" customHeight="1" x14ac:dyDescent="0.25">
      <c r="C49"/>
      <c r="D49"/>
      <c r="E49"/>
    </row>
    <row r="50" spans="3:5" ht="12" customHeight="1" x14ac:dyDescent="0.25">
      <c r="C50"/>
      <c r="D50"/>
      <c r="E50"/>
    </row>
    <row r="51" spans="3:5" ht="12" customHeight="1" x14ac:dyDescent="0.25">
      <c r="C51"/>
      <c r="D51"/>
      <c r="E51"/>
    </row>
    <row r="52" spans="3:5" ht="12" customHeight="1" x14ac:dyDescent="0.25">
      <c r="C52"/>
      <c r="D52"/>
      <c r="E52"/>
    </row>
    <row r="53" spans="3:5" ht="12" customHeight="1" x14ac:dyDescent="0.25">
      <c r="C53"/>
      <c r="D53"/>
      <c r="E53"/>
    </row>
    <row r="54" spans="3:5" ht="12" customHeight="1" x14ac:dyDescent="0.25">
      <c r="C54"/>
      <c r="D54"/>
      <c r="E54"/>
    </row>
  </sheetData>
  <sortState ref="C37:D52">
    <sortCondition descending="1" ref="D36"/>
  </sortState>
  <mergeCells count="9">
    <mergeCell ref="B28:F28"/>
    <mergeCell ref="B2:F2"/>
    <mergeCell ref="B24:F24"/>
    <mergeCell ref="B25:F25"/>
    <mergeCell ref="B26:F26"/>
    <mergeCell ref="B27:F27"/>
    <mergeCell ref="D3:F3"/>
    <mergeCell ref="B3:B4"/>
    <mergeCell ref="C3:C4"/>
  </mergeCells>
  <hyperlinks>
    <hyperlink ref="F1" location="Contents!A1" display="[contents Ç]"/>
    <hyperlink ref="B27:F27" r:id="rId1" display="http://www.observatorioemigracao.pt/np4EN/6863.html"/>
    <hyperlink ref="B28:F28"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election activeCell="H1" sqref="H1"/>
    </sheetView>
  </sheetViews>
  <sheetFormatPr defaultColWidth="8.7109375" defaultRowHeight="12" customHeight="1" x14ac:dyDescent="0.25"/>
  <cols>
    <col min="1" max="1" width="8.7109375" style="1"/>
    <col min="2" max="7" width="16.7109375" style="1" customWidth="1"/>
    <col min="8" max="8" width="16.7109375" style="12" customWidth="1"/>
    <col min="9" max="9" width="8.7109375" style="1"/>
    <col min="11" max="16384" width="8.7109375" style="1"/>
  </cols>
  <sheetData>
    <row r="1" spans="1:10" ht="30" customHeight="1" x14ac:dyDescent="0.25">
      <c r="A1" s="50" t="s">
        <v>0</v>
      </c>
      <c r="B1" s="115" t="s">
        <v>1</v>
      </c>
      <c r="C1" s="75"/>
      <c r="D1" s="75"/>
      <c r="E1" s="75"/>
      <c r="F1" s="75"/>
      <c r="G1" s="75"/>
      <c r="H1" s="78" t="s">
        <v>3</v>
      </c>
    </row>
    <row r="2" spans="1:10" ht="30" customHeight="1" thickBot="1" x14ac:dyDescent="0.3">
      <c r="B2" s="249" t="s">
        <v>77</v>
      </c>
      <c r="C2" s="250"/>
      <c r="D2" s="250"/>
      <c r="E2" s="250"/>
      <c r="F2" s="250"/>
      <c r="G2" s="250"/>
      <c r="H2" s="250"/>
    </row>
    <row r="3" spans="1:10" ht="30" customHeight="1" x14ac:dyDescent="0.25">
      <c r="B3" s="265" t="s">
        <v>6</v>
      </c>
      <c r="C3" s="271" t="s">
        <v>28</v>
      </c>
      <c r="D3" s="272"/>
      <c r="E3" s="273"/>
      <c r="F3" s="271" t="s">
        <v>29</v>
      </c>
      <c r="G3" s="272"/>
      <c r="H3" s="272"/>
    </row>
    <row r="4" spans="1:10" ht="45" customHeight="1" x14ac:dyDescent="0.25">
      <c r="B4" s="266"/>
      <c r="C4" s="100">
        <v>2016</v>
      </c>
      <c r="D4" s="101">
        <v>2017</v>
      </c>
      <c r="E4" s="102" t="s">
        <v>34</v>
      </c>
      <c r="F4" s="100">
        <v>2016</v>
      </c>
      <c r="G4" s="101">
        <v>2017</v>
      </c>
      <c r="H4" s="101" t="s">
        <v>34</v>
      </c>
    </row>
    <row r="5" spans="1:10" ht="15" customHeight="1" x14ac:dyDescent="0.25">
      <c r="B5" s="89" t="s">
        <v>22</v>
      </c>
      <c r="C5" s="151" t="s">
        <v>47</v>
      </c>
      <c r="D5" s="179" t="s">
        <v>47</v>
      </c>
      <c r="E5" s="137" t="s">
        <v>47</v>
      </c>
      <c r="F5" s="119">
        <v>3908</v>
      </c>
      <c r="G5" s="119">
        <v>2962</v>
      </c>
      <c r="H5" s="120">
        <f>(G5/F5*100)-100</f>
        <v>-24.206755373592628</v>
      </c>
    </row>
    <row r="6" spans="1:10" s="194" customFormat="1" ht="15" customHeight="1" x14ac:dyDescent="0.25">
      <c r="B6" s="181" t="s">
        <v>56</v>
      </c>
      <c r="C6" s="198">
        <v>158746</v>
      </c>
      <c r="D6" s="180">
        <v>139329</v>
      </c>
      <c r="E6" s="138">
        <f>(D6/C6*100)-100</f>
        <v>-12.231489297368128</v>
      </c>
      <c r="F6" s="180">
        <v>561</v>
      </c>
      <c r="G6" s="180">
        <v>618</v>
      </c>
      <c r="H6" s="122">
        <f>(G6/F6*100)-100</f>
        <v>10.160427807486627</v>
      </c>
      <c r="J6"/>
    </row>
    <row r="7" spans="1:10" ht="15" customHeight="1" x14ac:dyDescent="0.25">
      <c r="B7" s="3" t="s">
        <v>7</v>
      </c>
      <c r="C7" s="127">
        <v>128762</v>
      </c>
      <c r="D7" s="123">
        <v>103187</v>
      </c>
      <c r="E7" s="139">
        <f>(D7/C7*100)-100</f>
        <v>-19.862226433264468</v>
      </c>
      <c r="F7" s="123">
        <v>2927</v>
      </c>
      <c r="G7" s="123">
        <v>2863</v>
      </c>
      <c r="H7" s="124">
        <f>(G7/F7*100)-100</f>
        <v>-2.1865391185514227</v>
      </c>
    </row>
    <row r="8" spans="1:10" ht="15" customHeight="1" x14ac:dyDescent="0.25">
      <c r="B8" s="16" t="s">
        <v>17</v>
      </c>
      <c r="C8" s="126">
        <v>46740</v>
      </c>
      <c r="D8" s="121">
        <v>36868</v>
      </c>
      <c r="E8" s="138">
        <f>(D8/C8*100)-100</f>
        <v>-21.121095421480533</v>
      </c>
      <c r="F8" s="121">
        <v>1921</v>
      </c>
      <c r="G8" s="121">
        <v>1294</v>
      </c>
      <c r="H8" s="122">
        <f t="shared" ref="H8:H21" si="0">(G8/F8*100)-100</f>
        <v>-32.639250390421665</v>
      </c>
    </row>
    <row r="9" spans="1:10" ht="15" customHeight="1" x14ac:dyDescent="0.25">
      <c r="B9" s="3" t="s">
        <v>18</v>
      </c>
      <c r="C9" s="127" t="s">
        <v>78</v>
      </c>
      <c r="D9" s="123" t="s">
        <v>47</v>
      </c>
      <c r="E9" s="139" t="s">
        <v>47</v>
      </c>
      <c r="F9" s="123">
        <v>845</v>
      </c>
      <c r="G9" s="123">
        <v>785</v>
      </c>
      <c r="H9" s="124">
        <f>(G9/F9*100)-100</f>
        <v>-7.1005917159763356</v>
      </c>
    </row>
    <row r="10" spans="1:10" s="192" customFormat="1" ht="15" customHeight="1" x14ac:dyDescent="0.25">
      <c r="B10" s="16" t="s">
        <v>55</v>
      </c>
      <c r="C10" s="126">
        <v>90961</v>
      </c>
      <c r="D10" s="121">
        <v>86137</v>
      </c>
      <c r="E10" s="138">
        <f>(D10/C10*100)-100</f>
        <v>-5.3033717747166378</v>
      </c>
      <c r="F10" s="121">
        <v>656</v>
      </c>
      <c r="G10" s="121">
        <v>642</v>
      </c>
      <c r="H10" s="122">
        <f>(G10/F10*100)-100</f>
        <v>-2.1341463414634205</v>
      </c>
      <c r="J10"/>
    </row>
    <row r="11" spans="1:10" ht="15" customHeight="1" x14ac:dyDescent="0.25">
      <c r="B11" s="3" t="s">
        <v>10</v>
      </c>
      <c r="C11" s="127">
        <v>229600</v>
      </c>
      <c r="D11" s="123">
        <v>235000</v>
      </c>
      <c r="E11" s="139">
        <f t="shared" ref="E11:E21" si="1">(D11/C11*100)-100</f>
        <v>2.3519163763066331</v>
      </c>
      <c r="F11" s="123">
        <v>18370</v>
      </c>
      <c r="G11" s="123">
        <v>18480</v>
      </c>
      <c r="H11" s="124">
        <f>(G11/F11*100)-100</f>
        <v>0.59880239520957446</v>
      </c>
    </row>
    <row r="12" spans="1:10" ht="15" customHeight="1" x14ac:dyDescent="0.25">
      <c r="B12" s="16" t="s">
        <v>8</v>
      </c>
      <c r="C12" s="126">
        <v>1751360</v>
      </c>
      <c r="D12" s="121">
        <v>1391515</v>
      </c>
      <c r="E12" s="138">
        <f t="shared" si="1"/>
        <v>-20.546603782203547</v>
      </c>
      <c r="F12" s="121">
        <v>8810</v>
      </c>
      <c r="G12" s="121">
        <v>17750</v>
      </c>
      <c r="H12" s="122">
        <f t="shared" si="0"/>
        <v>101.4755959137344</v>
      </c>
    </row>
    <row r="13" spans="1:10" ht="15" customHeight="1" x14ac:dyDescent="0.25">
      <c r="B13" s="3" t="s">
        <v>11</v>
      </c>
      <c r="C13" s="127">
        <v>300823</v>
      </c>
      <c r="D13" s="123">
        <v>343440</v>
      </c>
      <c r="E13" s="139">
        <f t="shared" si="1"/>
        <v>14.166802405401185</v>
      </c>
      <c r="F13" s="123">
        <v>443</v>
      </c>
      <c r="G13" s="123">
        <v>465</v>
      </c>
      <c r="H13" s="124">
        <f t="shared" si="0"/>
        <v>4.9661399548532614</v>
      </c>
    </row>
    <row r="14" spans="1:10" ht="15" customHeight="1" x14ac:dyDescent="0.25">
      <c r="B14" s="16" t="s">
        <v>19</v>
      </c>
      <c r="C14" s="126">
        <v>22888</v>
      </c>
      <c r="D14" s="121">
        <v>24379</v>
      </c>
      <c r="E14" s="138">
        <f t="shared" si="1"/>
        <v>6.5143306536176198</v>
      </c>
      <c r="F14" s="121">
        <v>3355</v>
      </c>
      <c r="G14" s="121">
        <v>3342</v>
      </c>
      <c r="H14" s="122">
        <f t="shared" si="0"/>
        <v>-0.38748137108792946</v>
      </c>
    </row>
    <row r="15" spans="1:10" ht="15" customHeight="1" x14ac:dyDescent="0.25">
      <c r="B15" s="3" t="s">
        <v>48</v>
      </c>
      <c r="C15" s="127" t="s">
        <v>47</v>
      </c>
      <c r="D15" s="123" t="s">
        <v>47</v>
      </c>
      <c r="E15" s="139" t="s">
        <v>47</v>
      </c>
      <c r="F15" s="123">
        <v>6619</v>
      </c>
      <c r="G15" s="123">
        <v>1439</v>
      </c>
      <c r="H15" s="124">
        <f t="shared" si="0"/>
        <v>-78.259555824142623</v>
      </c>
    </row>
    <row r="16" spans="1:10" ht="15" customHeight="1" x14ac:dyDescent="0.25">
      <c r="B16" s="16" t="s">
        <v>12</v>
      </c>
      <c r="C16" s="126">
        <v>199091</v>
      </c>
      <c r="D16" s="121">
        <v>202126</v>
      </c>
      <c r="E16" s="138">
        <f>(D16/C16*100)-100</f>
        <v>1.5244285276582161</v>
      </c>
      <c r="F16" s="121">
        <v>1961</v>
      </c>
      <c r="G16" s="121">
        <v>2127</v>
      </c>
      <c r="H16" s="122">
        <f>(G16/F16*100)-100</f>
        <v>8.4650688424273284</v>
      </c>
    </row>
    <row r="17" spans="1:17" ht="15" customHeight="1" x14ac:dyDescent="0.25">
      <c r="B17" s="3" t="s">
        <v>14</v>
      </c>
      <c r="C17" s="127">
        <v>58508</v>
      </c>
      <c r="D17" s="123">
        <v>49774</v>
      </c>
      <c r="E17" s="139">
        <f t="shared" si="1"/>
        <v>-14.927873111369379</v>
      </c>
      <c r="F17" s="123">
        <v>427</v>
      </c>
      <c r="G17" s="123">
        <v>375</v>
      </c>
      <c r="H17" s="124">
        <f t="shared" si="0"/>
        <v>-12.177985948477755</v>
      </c>
    </row>
    <row r="18" spans="1:17" ht="15" customHeight="1" x14ac:dyDescent="0.25">
      <c r="B18" s="16" t="s">
        <v>9</v>
      </c>
      <c r="C18" s="126">
        <v>534574</v>
      </c>
      <c r="D18" s="121">
        <v>637375</v>
      </c>
      <c r="E18" s="138">
        <f t="shared" si="1"/>
        <v>19.230452659500827</v>
      </c>
      <c r="F18" s="121">
        <v>7646</v>
      </c>
      <c r="G18" s="121">
        <v>9038</v>
      </c>
      <c r="H18" s="122">
        <f t="shared" si="0"/>
        <v>18.205597698142824</v>
      </c>
    </row>
    <row r="19" spans="1:17" ht="15" customHeight="1" x14ac:dyDescent="0.25">
      <c r="B19" s="3" t="s">
        <v>15</v>
      </c>
      <c r="C19" s="127">
        <v>167407</v>
      </c>
      <c r="D19" s="123">
        <v>147142</v>
      </c>
      <c r="E19" s="139">
        <f t="shared" si="1"/>
        <v>-12.105228574671315</v>
      </c>
      <c r="F19" s="123">
        <v>10123</v>
      </c>
      <c r="G19" s="123">
        <v>9257</v>
      </c>
      <c r="H19" s="124">
        <f t="shared" si="0"/>
        <v>-8.5547762520991881</v>
      </c>
    </row>
    <row r="20" spans="1:17" ht="15" customHeight="1" x14ac:dyDescent="0.25">
      <c r="B20" s="16" t="s">
        <v>13</v>
      </c>
      <c r="C20" s="126">
        <v>824782</v>
      </c>
      <c r="D20" s="121">
        <v>682613</v>
      </c>
      <c r="E20" s="138">
        <f t="shared" si="1"/>
        <v>-17.237160849776075</v>
      </c>
      <c r="F20" s="121">
        <v>30543</v>
      </c>
      <c r="G20" s="121">
        <v>22622</v>
      </c>
      <c r="H20" s="122">
        <f t="shared" si="0"/>
        <v>-25.933929214549977</v>
      </c>
    </row>
    <row r="21" spans="1:17" ht="15" customHeight="1" x14ac:dyDescent="0.25">
      <c r="B21" s="3" t="s">
        <v>20</v>
      </c>
      <c r="C21" s="127">
        <v>1183505</v>
      </c>
      <c r="D21" s="123">
        <v>1127167</v>
      </c>
      <c r="E21" s="139">
        <f t="shared" si="1"/>
        <v>-4.760267172508776</v>
      </c>
      <c r="F21" s="123">
        <v>1006</v>
      </c>
      <c r="G21" s="123">
        <v>939</v>
      </c>
      <c r="H21" s="124">
        <f t="shared" si="0"/>
        <v>-6.6600397614314204</v>
      </c>
    </row>
    <row r="22" spans="1:17" ht="15" customHeight="1" thickBot="1" x14ac:dyDescent="0.3">
      <c r="B22" s="152" t="s">
        <v>21</v>
      </c>
      <c r="C22" s="156" t="s">
        <v>47</v>
      </c>
      <c r="D22" s="153" t="s">
        <v>47</v>
      </c>
      <c r="E22" s="158" t="s">
        <v>47</v>
      </c>
      <c r="F22" s="153" t="s">
        <v>47</v>
      </c>
      <c r="G22" s="153" t="s">
        <v>47</v>
      </c>
      <c r="H22" s="159" t="s">
        <v>47</v>
      </c>
    </row>
    <row r="23" spans="1:17" ht="15" customHeight="1" x14ac:dyDescent="0.25">
      <c r="B23" s="4"/>
      <c r="C23" s="4"/>
      <c r="D23" s="4"/>
      <c r="E23" s="4"/>
      <c r="F23" s="5"/>
      <c r="G23" s="5"/>
      <c r="H23" s="5"/>
    </row>
    <row r="24" spans="1:17" ht="60" customHeight="1" x14ac:dyDescent="0.25">
      <c r="A24" s="58" t="s">
        <v>49</v>
      </c>
      <c r="B24" s="247" t="s">
        <v>102</v>
      </c>
      <c r="C24" s="248"/>
      <c r="D24" s="248"/>
      <c r="E24" s="248"/>
      <c r="F24" s="248"/>
      <c r="G24" s="248"/>
      <c r="H24" s="248"/>
      <c r="I24" s="4"/>
      <c r="K24" s="5"/>
      <c r="L24" s="5"/>
      <c r="M24" s="5"/>
      <c r="N24"/>
      <c r="O24"/>
      <c r="P24"/>
      <c r="Q24"/>
    </row>
    <row r="25" spans="1:17" ht="75" customHeight="1" x14ac:dyDescent="0.25">
      <c r="A25" s="58" t="s">
        <v>5</v>
      </c>
      <c r="B25" s="276" t="s">
        <v>62</v>
      </c>
      <c r="C25" s="277"/>
      <c r="D25" s="277"/>
      <c r="E25" s="277"/>
      <c r="F25" s="248"/>
      <c r="G25" s="248"/>
      <c r="H25" s="248"/>
    </row>
    <row r="26" spans="1:17" ht="15" customHeight="1" x14ac:dyDescent="0.25">
      <c r="A26" s="88" t="s">
        <v>4</v>
      </c>
      <c r="B26" s="225" t="s">
        <v>107</v>
      </c>
      <c r="C26" s="274"/>
      <c r="D26" s="275"/>
      <c r="E26" s="275"/>
      <c r="F26" s="275"/>
      <c r="G26" s="275"/>
      <c r="H26" s="275"/>
    </row>
    <row r="27" spans="1:17" ht="15" customHeight="1" x14ac:dyDescent="0.25">
      <c r="A27" s="88" t="s">
        <v>2</v>
      </c>
      <c r="B27" s="269" t="s">
        <v>113</v>
      </c>
      <c r="C27" s="270"/>
      <c r="D27" s="270"/>
      <c r="E27" s="270"/>
      <c r="F27" s="270"/>
      <c r="G27" s="270"/>
      <c r="H27" s="270"/>
    </row>
    <row r="28" spans="1:17" ht="15" customHeight="1" x14ac:dyDescent="0.25">
      <c r="B28" s="269" t="s">
        <v>114</v>
      </c>
      <c r="C28" s="270"/>
      <c r="D28" s="270"/>
      <c r="E28" s="270"/>
      <c r="F28" s="270"/>
      <c r="G28" s="270"/>
      <c r="H28" s="270"/>
    </row>
    <row r="29" spans="1:17" ht="15" customHeight="1" x14ac:dyDescent="0.25"/>
    <row r="30" spans="1:17" ht="15" customHeight="1" x14ac:dyDescent="0.25"/>
  </sheetData>
  <mergeCells count="9">
    <mergeCell ref="B28:H28"/>
    <mergeCell ref="B27:H27"/>
    <mergeCell ref="B2:H2"/>
    <mergeCell ref="B3:B4"/>
    <mergeCell ref="C3:E3"/>
    <mergeCell ref="F3:H3"/>
    <mergeCell ref="C26:H26"/>
    <mergeCell ref="B25:H25"/>
    <mergeCell ref="B24:H24"/>
  </mergeCells>
  <hyperlinks>
    <hyperlink ref="H1" location="Contents!A1" display="[contents Ç]"/>
    <hyperlink ref="B27:H27" r:id="rId1" display="http://www.observatorioemigracao.pt/np4EN/6863.html"/>
    <hyperlink ref="B28:H28"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ignoredErrors>
    <ignoredError sqref="E16:E21 H7:H9 E11:E14 E23 H12:H2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election activeCell="I1" sqref="I1"/>
    </sheetView>
  </sheetViews>
  <sheetFormatPr defaultColWidth="8.7109375" defaultRowHeight="12" customHeight="1" x14ac:dyDescent="0.25"/>
  <cols>
    <col min="1" max="1" width="8.7109375" style="1"/>
    <col min="2" max="5" width="16.7109375" style="1" customWidth="1"/>
    <col min="6" max="9" width="16.7109375" style="12" customWidth="1"/>
    <col min="10" max="10" width="9.7109375" customWidth="1"/>
    <col min="11" max="16384" width="8.7109375" style="1"/>
  </cols>
  <sheetData>
    <row r="1" spans="1:13" ht="30" customHeight="1" x14ac:dyDescent="0.25">
      <c r="A1" s="50" t="s">
        <v>0</v>
      </c>
      <c r="B1" s="115" t="s">
        <v>1</v>
      </c>
      <c r="C1" s="75"/>
      <c r="D1" s="75"/>
      <c r="E1" s="75"/>
      <c r="F1" s="13"/>
      <c r="G1" s="13"/>
      <c r="H1" s="78"/>
      <c r="I1" s="78" t="s">
        <v>3</v>
      </c>
    </row>
    <row r="2" spans="1:13" s="32" customFormat="1" ht="30" customHeight="1" thickBot="1" x14ac:dyDescent="0.3">
      <c r="B2" s="249" t="s">
        <v>81</v>
      </c>
      <c r="C2" s="250"/>
      <c r="D2" s="250"/>
      <c r="E2" s="250"/>
      <c r="F2" s="250"/>
      <c r="G2" s="250"/>
      <c r="H2" s="250"/>
      <c r="I2" s="250"/>
      <c r="J2"/>
    </row>
    <row r="3" spans="1:13" s="32" customFormat="1" ht="30" customHeight="1" x14ac:dyDescent="0.25">
      <c r="B3" s="265" t="s">
        <v>6</v>
      </c>
      <c r="C3" s="280" t="s">
        <v>36</v>
      </c>
      <c r="D3" s="271" t="s">
        <v>40</v>
      </c>
      <c r="E3" s="282"/>
      <c r="F3" s="285" t="s">
        <v>41</v>
      </c>
      <c r="G3" s="286"/>
      <c r="H3" s="286"/>
      <c r="I3" s="287"/>
      <c r="J3"/>
    </row>
    <row r="4" spans="1:13" s="32" customFormat="1" ht="45" customHeight="1" x14ac:dyDescent="0.25">
      <c r="B4" s="266"/>
      <c r="C4" s="281"/>
      <c r="D4" s="90" t="s">
        <v>16</v>
      </c>
      <c r="E4" s="103" t="s">
        <v>37</v>
      </c>
      <c r="F4" s="90" t="s">
        <v>16</v>
      </c>
      <c r="G4" s="91" t="s">
        <v>37</v>
      </c>
      <c r="H4" s="104" t="s">
        <v>38</v>
      </c>
      <c r="I4" s="104" t="s">
        <v>43</v>
      </c>
      <c r="J4"/>
    </row>
    <row r="5" spans="1:13" ht="15" customHeight="1" x14ac:dyDescent="0.25">
      <c r="B5" s="89" t="s">
        <v>22</v>
      </c>
      <c r="C5" s="116" t="s">
        <v>47</v>
      </c>
      <c r="D5" s="119" t="s">
        <v>47</v>
      </c>
      <c r="E5" s="110" t="s">
        <v>47</v>
      </c>
      <c r="F5" s="125" t="s">
        <v>47</v>
      </c>
      <c r="G5" s="110" t="s">
        <v>47</v>
      </c>
      <c r="H5" s="110" t="s">
        <v>47</v>
      </c>
      <c r="I5" s="128" t="s">
        <v>47</v>
      </c>
      <c r="M5" s="109"/>
    </row>
    <row r="6" spans="1:13" ht="15" customHeight="1" x14ac:dyDescent="0.25">
      <c r="B6" s="16" t="s">
        <v>7</v>
      </c>
      <c r="C6" s="117">
        <v>11351727</v>
      </c>
      <c r="D6" s="121">
        <v>1876726</v>
      </c>
      <c r="E6" s="111">
        <f>D6/C6*100</f>
        <v>16.532515272786245</v>
      </c>
      <c r="F6" s="126">
        <v>36074</v>
      </c>
      <c r="G6" s="111">
        <f>F6/C6*100</f>
        <v>0.31778424551612278</v>
      </c>
      <c r="H6" s="111">
        <f>F6/D6*100</f>
        <v>1.9221772384461024</v>
      </c>
      <c r="I6" s="129" t="s">
        <v>47</v>
      </c>
    </row>
    <row r="7" spans="1:13" ht="15" customHeight="1" x14ac:dyDescent="0.25">
      <c r="B7" s="3" t="s">
        <v>17</v>
      </c>
      <c r="C7" s="118">
        <v>190755799</v>
      </c>
      <c r="D7" s="123">
        <v>592570</v>
      </c>
      <c r="E7" s="112">
        <f>D7/C7*100</f>
        <v>0.31064324288248768</v>
      </c>
      <c r="F7" s="127">
        <v>137973</v>
      </c>
      <c r="G7" s="112">
        <f>F7/C7*100</f>
        <v>7.2329649071376331E-2</v>
      </c>
      <c r="H7" s="112">
        <f>F7/D7*100</f>
        <v>23.283831446073883</v>
      </c>
      <c r="I7" s="130" t="s">
        <v>44</v>
      </c>
    </row>
    <row r="8" spans="1:13" ht="15" customHeight="1" x14ac:dyDescent="0.25">
      <c r="B8" s="16" t="s">
        <v>18</v>
      </c>
      <c r="C8" s="117">
        <v>34460060</v>
      </c>
      <c r="D8" s="121">
        <v>8219550</v>
      </c>
      <c r="E8" s="111">
        <f>D8/C8*100</f>
        <v>23.852396078242464</v>
      </c>
      <c r="F8" s="126">
        <v>143160</v>
      </c>
      <c r="G8" s="111">
        <f>F8/C8*100</f>
        <v>0.41543746586628116</v>
      </c>
      <c r="H8" s="111">
        <f>F8/D8*100</f>
        <v>1.7417011880212421</v>
      </c>
      <c r="I8" s="129" t="s">
        <v>47</v>
      </c>
    </row>
    <row r="9" spans="1:13" ht="15" customHeight="1" x14ac:dyDescent="0.25">
      <c r="A9" s="39"/>
      <c r="B9" s="3" t="s">
        <v>10</v>
      </c>
      <c r="C9" s="118">
        <v>66190280</v>
      </c>
      <c r="D9" s="123">
        <v>6106695</v>
      </c>
      <c r="E9" s="112">
        <f>D9/C9*100</f>
        <v>9.225969432369828</v>
      </c>
      <c r="F9" s="127">
        <v>621777</v>
      </c>
      <c r="G9" s="112">
        <f>F9/C9*100</f>
        <v>0.93937810808475197</v>
      </c>
      <c r="H9" s="112">
        <f>F9/D9*100</f>
        <v>10.181890531621441</v>
      </c>
      <c r="I9" s="130" t="s">
        <v>47</v>
      </c>
    </row>
    <row r="10" spans="1:13" ht="15" customHeight="1" x14ac:dyDescent="0.25">
      <c r="B10" s="16" t="s">
        <v>8</v>
      </c>
      <c r="C10" s="117">
        <v>82740888</v>
      </c>
      <c r="D10" s="121">
        <v>9284400</v>
      </c>
      <c r="E10" s="111">
        <f t="shared" ref="E10:E20" si="0">D10/C10*100</f>
        <v>11.221054335312427</v>
      </c>
      <c r="F10" s="126">
        <v>123155</v>
      </c>
      <c r="G10" s="111">
        <f t="shared" ref="G10:G20" si="1">F10/C10*100</f>
        <v>0.14884418451008163</v>
      </c>
      <c r="H10" s="111">
        <f t="shared" ref="H10:H20" si="2">F10/D10*100</f>
        <v>1.3264723622420405</v>
      </c>
      <c r="I10" s="129" t="s">
        <v>47</v>
      </c>
    </row>
    <row r="11" spans="1:13" ht="15" customHeight="1" x14ac:dyDescent="0.25">
      <c r="B11" s="3" t="s">
        <v>11</v>
      </c>
      <c r="C11" s="118">
        <v>60589445</v>
      </c>
      <c r="D11" s="123">
        <v>6053960</v>
      </c>
      <c r="E11" s="112">
        <f t="shared" si="0"/>
        <v>9.9917733195938663</v>
      </c>
      <c r="F11" s="127">
        <v>6461</v>
      </c>
      <c r="G11" s="112">
        <f t="shared" si="1"/>
        <v>1.0663573498651456E-2</v>
      </c>
      <c r="H11" s="112">
        <f t="shared" si="2"/>
        <v>0.10672353302631665</v>
      </c>
      <c r="I11" s="130" t="s">
        <v>47</v>
      </c>
    </row>
    <row r="12" spans="1:13" ht="15" customHeight="1" x14ac:dyDescent="0.25">
      <c r="B12" s="16" t="s">
        <v>19</v>
      </c>
      <c r="C12" s="117">
        <v>590700</v>
      </c>
      <c r="D12" s="121">
        <v>264073</v>
      </c>
      <c r="E12" s="111">
        <f t="shared" si="0"/>
        <v>44.705095649229726</v>
      </c>
      <c r="F12" s="126">
        <v>72477</v>
      </c>
      <c r="G12" s="111">
        <f t="shared" si="1"/>
        <v>12.269680040629762</v>
      </c>
      <c r="H12" s="111">
        <f t="shared" si="2"/>
        <v>27.445819905859363</v>
      </c>
      <c r="I12" s="129" t="s">
        <v>44</v>
      </c>
    </row>
    <row r="13" spans="1:13" ht="15" customHeight="1" x14ac:dyDescent="0.25">
      <c r="B13" s="3" t="s">
        <v>48</v>
      </c>
      <c r="C13" s="118">
        <v>20252223</v>
      </c>
      <c r="D13" s="123">
        <v>342117</v>
      </c>
      <c r="E13" s="112">
        <f t="shared" si="0"/>
        <v>1.6892812211281694</v>
      </c>
      <c r="F13" s="127">
        <v>3767</v>
      </c>
      <c r="G13" s="112">
        <f t="shared" si="1"/>
        <v>1.8600427222236295E-2</v>
      </c>
      <c r="H13" s="112">
        <f t="shared" si="2"/>
        <v>1.1010853012273578</v>
      </c>
      <c r="I13" s="130" t="s">
        <v>47</v>
      </c>
    </row>
    <row r="14" spans="1:13" ht="15" customHeight="1" x14ac:dyDescent="0.25">
      <c r="B14" s="16" t="s">
        <v>12</v>
      </c>
      <c r="C14" s="117">
        <v>17081507</v>
      </c>
      <c r="D14" s="121">
        <v>2001175</v>
      </c>
      <c r="E14" s="111">
        <f t="shared" si="0"/>
        <v>11.715447589021274</v>
      </c>
      <c r="F14" s="126">
        <v>17384</v>
      </c>
      <c r="G14" s="111">
        <f t="shared" si="1"/>
        <v>0.10177088005174251</v>
      </c>
      <c r="H14" s="111">
        <f t="shared" si="2"/>
        <v>0.86868964483366018</v>
      </c>
      <c r="I14" s="129" t="s">
        <v>47</v>
      </c>
    </row>
    <row r="15" spans="1:13" ht="15" customHeight="1" x14ac:dyDescent="0.25">
      <c r="B15" s="3" t="s">
        <v>14</v>
      </c>
      <c r="C15" s="118">
        <v>5258317</v>
      </c>
      <c r="D15" s="123">
        <v>799797</v>
      </c>
      <c r="E15" s="112">
        <f t="shared" si="0"/>
        <v>15.21013282386741</v>
      </c>
      <c r="F15" s="127">
        <v>3320</v>
      </c>
      <c r="G15" s="112">
        <f t="shared" si="1"/>
        <v>6.3138072504947879E-2</v>
      </c>
      <c r="H15" s="112">
        <f t="shared" si="2"/>
        <v>0.41510533297824326</v>
      </c>
      <c r="I15" s="130" t="s">
        <v>47</v>
      </c>
    </row>
    <row r="16" spans="1:13" ht="15" customHeight="1" x14ac:dyDescent="0.25">
      <c r="B16" s="16" t="s">
        <v>9</v>
      </c>
      <c r="C16" s="117">
        <v>46572132</v>
      </c>
      <c r="D16" s="121">
        <v>6180342</v>
      </c>
      <c r="E16" s="111">
        <f t="shared" si="0"/>
        <v>13.270472565009477</v>
      </c>
      <c r="F16" s="126">
        <v>96266</v>
      </c>
      <c r="G16" s="111">
        <f t="shared" si="1"/>
        <v>0.20670301286614923</v>
      </c>
      <c r="H16" s="111">
        <f t="shared" si="2"/>
        <v>1.557616067201459</v>
      </c>
      <c r="I16" s="129" t="s">
        <v>47</v>
      </c>
    </row>
    <row r="17" spans="1:13" ht="15" customHeight="1" x14ac:dyDescent="0.25">
      <c r="B17" s="3" t="s">
        <v>15</v>
      </c>
      <c r="C17" s="118">
        <v>8484130</v>
      </c>
      <c r="D17" s="123">
        <v>2126392</v>
      </c>
      <c r="E17" s="112">
        <f t="shared" si="0"/>
        <v>25.063170884934578</v>
      </c>
      <c r="F17" s="127">
        <v>220904</v>
      </c>
      <c r="G17" s="112">
        <f t="shared" si="1"/>
        <v>2.6037319088698547</v>
      </c>
      <c r="H17" s="112">
        <f t="shared" si="2"/>
        <v>10.388677158303832</v>
      </c>
      <c r="I17" s="130" t="s">
        <v>45</v>
      </c>
    </row>
    <row r="18" spans="1:13" s="199" customFormat="1" ht="15" customHeight="1" x14ac:dyDescent="0.25">
      <c r="B18" s="16" t="s">
        <v>13</v>
      </c>
      <c r="C18" s="117">
        <v>65176000</v>
      </c>
      <c r="D18" s="121">
        <v>9382000</v>
      </c>
      <c r="E18" s="111">
        <f t="shared" si="0"/>
        <v>14.394869277034491</v>
      </c>
      <c r="F18" s="126">
        <v>139000</v>
      </c>
      <c r="G18" s="111">
        <f t="shared" si="1"/>
        <v>0.21326868786056219</v>
      </c>
      <c r="H18" s="111">
        <f t="shared" si="2"/>
        <v>1.4815604348752931</v>
      </c>
      <c r="I18" s="129" t="s">
        <v>47</v>
      </c>
      <c r="J18" s="200"/>
    </row>
    <row r="19" spans="1:13" ht="15" customHeight="1" x14ac:dyDescent="0.25">
      <c r="B19" s="3" t="s">
        <v>20</v>
      </c>
      <c r="C19" s="118">
        <v>318377746</v>
      </c>
      <c r="D19" s="123">
        <v>46810430</v>
      </c>
      <c r="E19" s="112">
        <f t="shared" si="0"/>
        <v>14.702795841767157</v>
      </c>
      <c r="F19" s="127">
        <v>148208</v>
      </c>
      <c r="G19" s="112">
        <f t="shared" si="1"/>
        <v>4.6550992292030365E-2</v>
      </c>
      <c r="H19" s="112">
        <f t="shared" si="2"/>
        <v>0.31661319923786213</v>
      </c>
      <c r="I19" s="130" t="s">
        <v>47</v>
      </c>
    </row>
    <row r="20" spans="1:13" ht="15" customHeight="1" thickBot="1" x14ac:dyDescent="0.3">
      <c r="B20" s="152" t="s">
        <v>21</v>
      </c>
      <c r="C20" s="154">
        <v>27150095</v>
      </c>
      <c r="D20" s="153">
        <v>1156578</v>
      </c>
      <c r="E20" s="155">
        <f t="shared" si="0"/>
        <v>4.2599408952344371</v>
      </c>
      <c r="F20" s="156">
        <v>37326</v>
      </c>
      <c r="G20" s="155">
        <f t="shared" si="1"/>
        <v>0.13748018192938183</v>
      </c>
      <c r="H20" s="155">
        <f t="shared" si="2"/>
        <v>3.2272790940170055</v>
      </c>
      <c r="I20" s="157" t="s">
        <v>47</v>
      </c>
    </row>
    <row r="21" spans="1:13" ht="15" customHeight="1" x14ac:dyDescent="0.25">
      <c r="B21" s="4"/>
      <c r="C21" s="4"/>
      <c r="D21" s="4"/>
      <c r="E21" s="4"/>
      <c r="F21" s="5"/>
      <c r="G21" s="5"/>
      <c r="H21" s="5"/>
      <c r="I21" s="5"/>
    </row>
    <row r="22" spans="1:13" ht="30" customHeight="1" x14ac:dyDescent="0.25">
      <c r="A22" s="58" t="s">
        <v>49</v>
      </c>
      <c r="B22" s="247" t="s">
        <v>99</v>
      </c>
      <c r="C22" s="248"/>
      <c r="D22" s="248"/>
      <c r="E22" s="248"/>
      <c r="F22" s="248"/>
      <c r="G22" s="248"/>
      <c r="H22" s="288"/>
      <c r="I22" s="288"/>
      <c r="K22"/>
      <c r="L22"/>
      <c r="M22"/>
    </row>
    <row r="23" spans="1:13" ht="60" customHeight="1" x14ac:dyDescent="0.25">
      <c r="A23" s="58" t="s">
        <v>5</v>
      </c>
      <c r="B23" s="251" t="s">
        <v>84</v>
      </c>
      <c r="C23" s="289"/>
      <c r="D23" s="289"/>
      <c r="E23" s="289"/>
      <c r="F23" s="259"/>
      <c r="G23" s="259"/>
      <c r="H23" s="259"/>
      <c r="I23" s="259"/>
    </row>
    <row r="24" spans="1:13" ht="15" customHeight="1" x14ac:dyDescent="0.25">
      <c r="A24" s="88" t="s">
        <v>4</v>
      </c>
      <c r="B24" s="226" t="s">
        <v>107</v>
      </c>
      <c r="C24" s="283"/>
      <c r="D24" s="283"/>
      <c r="E24" s="284"/>
      <c r="F24" s="284"/>
      <c r="G24" s="284"/>
      <c r="H24" s="284"/>
      <c r="I24" s="26"/>
    </row>
    <row r="25" spans="1:13" ht="15" customHeight="1" x14ac:dyDescent="0.25">
      <c r="A25" s="88" t="s">
        <v>2</v>
      </c>
      <c r="B25" s="278" t="s">
        <v>113</v>
      </c>
      <c r="C25" s="279"/>
      <c r="D25" s="279"/>
      <c r="E25" s="279"/>
      <c r="F25" s="279"/>
      <c r="G25" s="279"/>
      <c r="H25" s="279"/>
      <c r="I25" s="279"/>
    </row>
    <row r="26" spans="1:13" ht="15" customHeight="1" x14ac:dyDescent="0.25">
      <c r="B26" s="278" t="s">
        <v>114</v>
      </c>
      <c r="C26" s="279"/>
      <c r="D26" s="279"/>
      <c r="E26" s="279"/>
      <c r="F26" s="279"/>
      <c r="G26" s="279"/>
      <c r="H26" s="279"/>
      <c r="I26" s="279"/>
    </row>
    <row r="28" spans="1:13" ht="12" customHeight="1" x14ac:dyDescent="0.25">
      <c r="E28" s="201"/>
      <c r="F28" s="201"/>
    </row>
  </sheetData>
  <mergeCells count="10">
    <mergeCell ref="B26:I26"/>
    <mergeCell ref="B25:I25"/>
    <mergeCell ref="B2:I2"/>
    <mergeCell ref="C3:C4"/>
    <mergeCell ref="D3:E3"/>
    <mergeCell ref="B3:B4"/>
    <mergeCell ref="C24:H24"/>
    <mergeCell ref="F3:I3"/>
    <mergeCell ref="B22:I22"/>
    <mergeCell ref="B23:I23"/>
  </mergeCells>
  <hyperlinks>
    <hyperlink ref="I1" location="Contents!A1" display="[contents Ç]"/>
    <hyperlink ref="B25:I25" r:id="rId1" display="http://www.observatorioemigracao.pt/np4EN/6863.html"/>
    <hyperlink ref="B26:I26" r:id="rId2"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election activeCell="H1" sqref="H1"/>
    </sheetView>
  </sheetViews>
  <sheetFormatPr defaultColWidth="8.85546875" defaultRowHeight="15" x14ac:dyDescent="0.25"/>
  <cols>
    <col min="1" max="1" width="8.7109375" customWidth="1"/>
    <col min="2" max="3" width="16.7109375" customWidth="1"/>
    <col min="4" max="4" width="16.7109375" style="55" customWidth="1"/>
    <col min="5" max="8" width="16.7109375" customWidth="1"/>
    <col min="12" max="12" width="10" bestFit="1" customWidth="1"/>
  </cols>
  <sheetData>
    <row r="1" spans="1:23" s="39" customFormat="1" ht="30" customHeight="1" x14ac:dyDescent="0.25">
      <c r="A1" s="49" t="s">
        <v>0</v>
      </c>
      <c r="B1" s="115" t="s">
        <v>1</v>
      </c>
      <c r="C1" s="37"/>
      <c r="G1"/>
      <c r="H1" s="78" t="s">
        <v>3</v>
      </c>
      <c r="J1"/>
    </row>
    <row r="2" spans="1:23" s="39" customFormat="1" ht="30" customHeight="1" thickBot="1" x14ac:dyDescent="0.3">
      <c r="B2" s="292" t="s">
        <v>82</v>
      </c>
      <c r="C2" s="293"/>
      <c r="D2" s="293"/>
      <c r="E2" s="294"/>
      <c r="F2" s="295"/>
      <c r="G2" s="295"/>
      <c r="H2" s="295"/>
      <c r="J2"/>
    </row>
    <row r="3" spans="1:23" s="39" customFormat="1" ht="30" customHeight="1" x14ac:dyDescent="0.25">
      <c r="B3" s="265" t="s">
        <v>6</v>
      </c>
      <c r="C3" s="271" t="s">
        <v>40</v>
      </c>
      <c r="D3" s="272"/>
      <c r="E3" s="273"/>
      <c r="F3" s="271" t="s">
        <v>41</v>
      </c>
      <c r="G3" s="272"/>
      <c r="H3" s="272"/>
      <c r="J3"/>
    </row>
    <row r="4" spans="1:23" s="39" customFormat="1" ht="45" customHeight="1" x14ac:dyDescent="0.25">
      <c r="B4" s="266"/>
      <c r="C4" s="100">
        <v>2016</v>
      </c>
      <c r="D4" s="101">
        <v>2017</v>
      </c>
      <c r="E4" s="102" t="s">
        <v>34</v>
      </c>
      <c r="F4" s="100">
        <v>2016</v>
      </c>
      <c r="G4" s="101">
        <v>2017</v>
      </c>
      <c r="H4" s="101" t="s">
        <v>34</v>
      </c>
      <c r="J4"/>
    </row>
    <row r="5" spans="1:23" s="57" customFormat="1" ht="15" customHeight="1" x14ac:dyDescent="0.25">
      <c r="A5" s="56"/>
      <c r="B5" s="89" t="s">
        <v>22</v>
      </c>
      <c r="C5" s="125" t="s">
        <v>47</v>
      </c>
      <c r="D5" s="119" t="s">
        <v>47</v>
      </c>
      <c r="E5" s="137" t="s">
        <v>47</v>
      </c>
      <c r="F5" s="119" t="s">
        <v>47</v>
      </c>
      <c r="G5" s="119" t="s">
        <v>47</v>
      </c>
      <c r="H5" s="120" t="s">
        <v>47</v>
      </c>
      <c r="I5" s="56"/>
      <c r="J5"/>
      <c r="K5" s="56"/>
      <c r="L5" s="56"/>
      <c r="M5" s="56"/>
      <c r="N5" s="56"/>
      <c r="O5" s="56"/>
      <c r="P5" s="56"/>
      <c r="Q5" s="56"/>
      <c r="R5" s="56"/>
      <c r="S5" s="56"/>
      <c r="T5" s="56"/>
      <c r="U5" s="56"/>
      <c r="V5" s="56"/>
      <c r="W5" s="56"/>
    </row>
    <row r="6" spans="1:23" s="57" customFormat="1" ht="15" customHeight="1" x14ac:dyDescent="0.25">
      <c r="A6" s="56"/>
      <c r="B6" s="16" t="s">
        <v>7</v>
      </c>
      <c r="C6" s="126">
        <v>1845631</v>
      </c>
      <c r="D6" s="121">
        <v>1876726</v>
      </c>
      <c r="E6" s="138">
        <f>(D6/C6*100)-100</f>
        <v>1.6847896464677916</v>
      </c>
      <c r="F6" s="121">
        <v>35249</v>
      </c>
      <c r="G6" s="121">
        <v>36074</v>
      </c>
      <c r="H6" s="122">
        <f t="shared" ref="H6:H19" si="0">(G6/F6*100)-100</f>
        <v>2.3404919288490476</v>
      </c>
      <c r="I6" s="56"/>
      <c r="J6"/>
      <c r="K6" s="56"/>
      <c r="L6" s="56"/>
      <c r="M6" s="56"/>
      <c r="N6" s="56"/>
      <c r="O6" s="56"/>
      <c r="P6" s="56"/>
      <c r="Q6" s="56"/>
      <c r="R6" s="56"/>
      <c r="S6" s="56"/>
      <c r="T6" s="56"/>
      <c r="U6" s="56"/>
      <c r="V6" s="56"/>
      <c r="W6" s="56"/>
    </row>
    <row r="7" spans="1:23" s="57" customFormat="1" ht="15" customHeight="1" x14ac:dyDescent="0.25">
      <c r="A7" s="56"/>
      <c r="B7" s="3" t="s">
        <v>17</v>
      </c>
      <c r="C7" s="127" t="s">
        <v>47</v>
      </c>
      <c r="D7" s="123" t="s">
        <v>47</v>
      </c>
      <c r="E7" s="139" t="s">
        <v>47</v>
      </c>
      <c r="F7" s="123" t="s">
        <v>47</v>
      </c>
      <c r="G7" s="123" t="s">
        <v>47</v>
      </c>
      <c r="H7" s="124" t="s">
        <v>47</v>
      </c>
      <c r="I7" s="56"/>
      <c r="J7"/>
      <c r="K7" s="56"/>
      <c r="L7" s="56"/>
      <c r="M7" s="56"/>
      <c r="N7" s="56"/>
      <c r="O7" s="56"/>
      <c r="P7" s="56"/>
      <c r="Q7" s="56"/>
      <c r="R7" s="56"/>
      <c r="S7" s="56"/>
      <c r="T7" s="56"/>
      <c r="U7" s="56"/>
      <c r="V7" s="56"/>
      <c r="W7" s="56"/>
    </row>
    <row r="8" spans="1:23" s="57" customFormat="1" ht="15" customHeight="1" x14ac:dyDescent="0.25">
      <c r="A8" s="56"/>
      <c r="B8" s="16" t="s">
        <v>18</v>
      </c>
      <c r="C8" s="126" t="s">
        <v>47</v>
      </c>
      <c r="D8" s="121" t="s">
        <v>47</v>
      </c>
      <c r="E8" s="138" t="s">
        <v>47</v>
      </c>
      <c r="F8" s="121" t="s">
        <v>47</v>
      </c>
      <c r="G8" s="121" t="s">
        <v>47</v>
      </c>
      <c r="H8" s="122" t="s">
        <v>47</v>
      </c>
      <c r="I8" s="56"/>
      <c r="J8"/>
      <c r="K8" s="56"/>
      <c r="L8" s="56"/>
      <c r="M8" s="56"/>
      <c r="N8" s="56"/>
      <c r="O8" s="56"/>
      <c r="P8" s="56"/>
      <c r="Q8" s="56"/>
      <c r="R8" s="56"/>
      <c r="S8" s="56"/>
      <c r="T8" s="56"/>
      <c r="U8" s="56"/>
      <c r="V8" s="56"/>
      <c r="W8" s="56"/>
    </row>
    <row r="9" spans="1:23" s="57" customFormat="1" ht="15" customHeight="1" x14ac:dyDescent="0.25">
      <c r="A9" s="56"/>
      <c r="B9" s="3" t="s">
        <v>10</v>
      </c>
      <c r="C9" s="127" t="s">
        <v>108</v>
      </c>
      <c r="D9" s="123" t="s">
        <v>109</v>
      </c>
      <c r="E9" s="139">
        <v>3.4</v>
      </c>
      <c r="F9" s="123">
        <v>615573</v>
      </c>
      <c r="G9" s="123">
        <v>621777</v>
      </c>
      <c r="H9" s="124">
        <f t="shared" si="0"/>
        <v>1.0078414745286182</v>
      </c>
      <c r="I9" s="56"/>
      <c r="J9"/>
      <c r="K9" s="56"/>
      <c r="L9" s="56"/>
      <c r="M9" s="56"/>
      <c r="N9" s="56"/>
      <c r="O9" s="56"/>
      <c r="P9" s="56"/>
      <c r="Q9" s="56"/>
      <c r="R9" s="56"/>
      <c r="S9" s="56"/>
      <c r="T9" s="56"/>
      <c r="U9" s="56"/>
      <c r="V9" s="56"/>
      <c r="W9" s="56"/>
    </row>
    <row r="10" spans="1:23" s="62" customFormat="1" ht="15" customHeight="1" x14ac:dyDescent="0.25">
      <c r="B10" s="16" t="s">
        <v>8</v>
      </c>
      <c r="C10" s="126" t="s">
        <v>110</v>
      </c>
      <c r="D10" s="121" t="s">
        <v>111</v>
      </c>
      <c r="E10" s="138">
        <v>11.2</v>
      </c>
      <c r="F10" s="121">
        <v>112430</v>
      </c>
      <c r="G10" s="121">
        <v>123155</v>
      </c>
      <c r="H10" s="122">
        <f t="shared" si="0"/>
        <v>9.5392688784132247</v>
      </c>
      <c r="J10"/>
    </row>
    <row r="11" spans="1:23" s="57" customFormat="1" ht="15" customHeight="1" x14ac:dyDescent="0.25">
      <c r="A11" s="56"/>
      <c r="B11" s="3" t="s">
        <v>11</v>
      </c>
      <c r="C11" s="127">
        <v>5907452</v>
      </c>
      <c r="D11" s="123">
        <v>6053960</v>
      </c>
      <c r="E11" s="139">
        <f t="shared" ref="E11:E19" si="1">(D11/C11*100)-100</f>
        <v>2.4800540063634884</v>
      </c>
      <c r="F11" s="123">
        <v>6305</v>
      </c>
      <c r="G11" s="123">
        <v>6461</v>
      </c>
      <c r="H11" s="124">
        <f t="shared" si="0"/>
        <v>2.4742268041237025</v>
      </c>
      <c r="I11" s="56"/>
      <c r="J11"/>
      <c r="K11" s="56"/>
      <c r="L11"/>
      <c r="M11" s="56"/>
      <c r="N11" s="56"/>
      <c r="O11" s="56"/>
      <c r="P11" s="56"/>
      <c r="Q11" s="56"/>
      <c r="R11" s="56"/>
      <c r="S11" s="56"/>
      <c r="T11" s="56"/>
      <c r="U11" s="56"/>
      <c r="V11" s="56"/>
      <c r="W11" s="56"/>
    </row>
    <row r="12" spans="1:23" ht="15" customHeight="1" x14ac:dyDescent="0.25">
      <c r="A12" s="38"/>
      <c r="B12" s="16" t="s">
        <v>19</v>
      </c>
      <c r="C12" s="126" t="s">
        <v>47</v>
      </c>
      <c r="D12" s="121" t="s">
        <v>47</v>
      </c>
      <c r="E12" s="138" t="s">
        <v>47</v>
      </c>
      <c r="F12" s="121" t="s">
        <v>47</v>
      </c>
      <c r="G12" s="121" t="s">
        <v>47</v>
      </c>
      <c r="H12" s="122" t="s">
        <v>47</v>
      </c>
      <c r="I12" s="38"/>
      <c r="K12" s="38"/>
      <c r="M12" s="38"/>
      <c r="N12" s="38"/>
      <c r="O12" s="38"/>
      <c r="P12" s="38"/>
      <c r="Q12" s="38"/>
      <c r="R12" s="38"/>
      <c r="S12" s="38"/>
      <c r="T12" s="38"/>
      <c r="U12" s="38"/>
      <c r="V12" s="38"/>
      <c r="W12" s="38"/>
    </row>
    <row r="13" spans="1:23" ht="15" customHeight="1" x14ac:dyDescent="0.25">
      <c r="A13" s="38"/>
      <c r="B13" s="3" t="s">
        <v>48</v>
      </c>
      <c r="C13" s="127" t="s">
        <v>47</v>
      </c>
      <c r="D13" s="123" t="s">
        <v>47</v>
      </c>
      <c r="E13" s="139" t="s">
        <v>47</v>
      </c>
      <c r="F13" s="123" t="s">
        <v>47</v>
      </c>
      <c r="G13" s="123" t="s">
        <v>47</v>
      </c>
      <c r="H13" s="124" t="s">
        <v>47</v>
      </c>
      <c r="I13" s="38"/>
      <c r="K13" s="38"/>
      <c r="L13" s="38"/>
      <c r="M13" s="38"/>
      <c r="N13" s="38"/>
      <c r="O13" s="38"/>
      <c r="P13" s="38"/>
      <c r="Q13" s="38"/>
      <c r="R13" s="38"/>
      <c r="S13" s="38"/>
      <c r="T13" s="38"/>
      <c r="U13" s="38"/>
      <c r="V13" s="38"/>
      <c r="W13" s="38"/>
    </row>
    <row r="14" spans="1:23" ht="15" customHeight="1" x14ac:dyDescent="0.25">
      <c r="B14" s="16" t="s">
        <v>12</v>
      </c>
      <c r="C14" s="126">
        <v>1920877</v>
      </c>
      <c r="D14" s="121">
        <v>2001175</v>
      </c>
      <c r="E14" s="138">
        <f t="shared" si="1"/>
        <v>4.1802780709020055</v>
      </c>
      <c r="F14" s="121">
        <v>16868</v>
      </c>
      <c r="G14" s="121">
        <v>17384</v>
      </c>
      <c r="H14" s="122">
        <f t="shared" si="0"/>
        <v>3.0590467156746541</v>
      </c>
    </row>
    <row r="15" spans="1:23" ht="15" customHeight="1" x14ac:dyDescent="0.25">
      <c r="B15" s="3" t="s">
        <v>14</v>
      </c>
      <c r="C15" s="127">
        <v>772478</v>
      </c>
      <c r="D15" s="123">
        <v>799797</v>
      </c>
      <c r="E15" s="139">
        <f t="shared" si="1"/>
        <v>3.5365408464707002</v>
      </c>
      <c r="F15" s="123">
        <v>3166</v>
      </c>
      <c r="G15" s="123">
        <v>3320</v>
      </c>
      <c r="H15" s="124">
        <f t="shared" si="0"/>
        <v>4.8641819330385232</v>
      </c>
    </row>
    <row r="16" spans="1:23" ht="15" customHeight="1" x14ac:dyDescent="0.25">
      <c r="B16" s="16" t="s">
        <v>9</v>
      </c>
      <c r="C16" s="126">
        <v>6123769</v>
      </c>
      <c r="D16" s="121">
        <v>6180342</v>
      </c>
      <c r="E16" s="138">
        <f t="shared" si="1"/>
        <v>0.92382648659672384</v>
      </c>
      <c r="F16" s="121">
        <v>100027</v>
      </c>
      <c r="G16" s="121">
        <v>96266</v>
      </c>
      <c r="H16" s="122">
        <f t="shared" si="0"/>
        <v>-3.7599848041028849</v>
      </c>
    </row>
    <row r="17" spans="1:23" ht="15" customHeight="1" x14ac:dyDescent="0.25">
      <c r="B17" s="3" t="s">
        <v>15</v>
      </c>
      <c r="C17" s="127">
        <v>2480032</v>
      </c>
      <c r="D17" s="123">
        <v>2126392</v>
      </c>
      <c r="E17" s="139">
        <f t="shared" si="1"/>
        <v>-14.259493425891279</v>
      </c>
      <c r="F17" s="123">
        <v>223099</v>
      </c>
      <c r="G17" s="123">
        <v>220904</v>
      </c>
      <c r="H17" s="124">
        <f t="shared" si="0"/>
        <v>-0.98386814822119106</v>
      </c>
    </row>
    <row r="18" spans="1:23" s="200" customFormat="1" ht="15" customHeight="1" x14ac:dyDescent="0.25">
      <c r="B18" s="16" t="s">
        <v>13</v>
      </c>
      <c r="C18" s="126">
        <v>9152000</v>
      </c>
      <c r="D18" s="121">
        <v>9382000</v>
      </c>
      <c r="E18" s="138">
        <f t="shared" si="1"/>
        <v>2.5131118881118937</v>
      </c>
      <c r="F18" s="121">
        <v>131000</v>
      </c>
      <c r="G18" s="121">
        <v>139000</v>
      </c>
      <c r="H18" s="122">
        <f t="shared" si="0"/>
        <v>6.1068702290076402</v>
      </c>
    </row>
    <row r="19" spans="1:23" ht="15" customHeight="1" x14ac:dyDescent="0.25">
      <c r="B19" s="3" t="s">
        <v>20</v>
      </c>
      <c r="C19" s="127">
        <v>46030921</v>
      </c>
      <c r="D19" s="123">
        <v>46810430</v>
      </c>
      <c r="E19" s="139">
        <f t="shared" si="1"/>
        <v>1.6934464552642794</v>
      </c>
      <c r="F19" s="123">
        <v>163768</v>
      </c>
      <c r="G19" s="123">
        <v>148208</v>
      </c>
      <c r="H19" s="124">
        <f t="shared" si="0"/>
        <v>-9.5012456645986987</v>
      </c>
    </row>
    <row r="20" spans="1:23" ht="15" customHeight="1" thickBot="1" x14ac:dyDescent="0.3">
      <c r="B20" s="152" t="s">
        <v>21</v>
      </c>
      <c r="C20" s="156" t="s">
        <v>47</v>
      </c>
      <c r="D20" s="153" t="s">
        <v>47</v>
      </c>
      <c r="E20" s="158" t="s">
        <v>47</v>
      </c>
      <c r="F20" s="153" t="s">
        <v>47</v>
      </c>
      <c r="G20" s="153" t="s">
        <v>47</v>
      </c>
      <c r="H20" s="159" t="s">
        <v>47</v>
      </c>
    </row>
    <row r="21" spans="1:23" ht="15" customHeight="1" x14ac:dyDescent="0.25">
      <c r="B21" s="4"/>
      <c r="C21" s="4"/>
      <c r="D21" s="4"/>
      <c r="E21" s="4"/>
      <c r="F21" s="5"/>
      <c r="G21" s="5"/>
      <c r="H21" s="5"/>
    </row>
    <row r="22" spans="1:23" s="1" customFormat="1" ht="15" customHeight="1" x14ac:dyDescent="0.25">
      <c r="A22" s="58" t="s">
        <v>49</v>
      </c>
      <c r="B22" s="247" t="s">
        <v>83</v>
      </c>
      <c r="C22" s="261"/>
      <c r="D22" s="261"/>
      <c r="E22" s="261"/>
      <c r="F22" s="261"/>
      <c r="G22" s="261"/>
      <c r="H22" s="261"/>
      <c r="I22" s="4"/>
      <c r="J22"/>
      <c r="K22" s="5"/>
      <c r="L22" s="5"/>
      <c r="M22" s="5"/>
      <c r="N22"/>
      <c r="O22"/>
      <c r="P22"/>
      <c r="Q22"/>
    </row>
    <row r="23" spans="1:23" ht="45" customHeight="1" x14ac:dyDescent="0.25">
      <c r="A23" s="58" t="s">
        <v>5</v>
      </c>
      <c r="B23" s="251" t="s">
        <v>63</v>
      </c>
      <c r="C23" s="289"/>
      <c r="D23" s="289"/>
      <c r="E23" s="289"/>
      <c r="F23" s="259"/>
      <c r="G23" s="259"/>
      <c r="H23" s="259"/>
    </row>
    <row r="24" spans="1:23" ht="15" customHeight="1" x14ac:dyDescent="0.25">
      <c r="A24" s="88" t="s">
        <v>4</v>
      </c>
      <c r="B24" s="290" t="s">
        <v>107</v>
      </c>
      <c r="C24" s="291"/>
      <c r="D24" s="291"/>
      <c r="E24" s="291"/>
      <c r="F24" s="291"/>
      <c r="G24" s="291"/>
      <c r="H24" s="291"/>
    </row>
    <row r="25" spans="1:23" ht="15" customHeight="1" x14ac:dyDescent="0.25">
      <c r="A25" s="88" t="s">
        <v>2</v>
      </c>
      <c r="B25" s="255" t="s">
        <v>113</v>
      </c>
      <c r="C25" s="255"/>
      <c r="D25" s="255"/>
      <c r="E25" s="255"/>
      <c r="F25" s="255"/>
      <c r="G25" s="255"/>
      <c r="H25" s="255"/>
    </row>
    <row r="26" spans="1:23" x14ac:dyDescent="0.25">
      <c r="B26" s="255" t="s">
        <v>114</v>
      </c>
      <c r="C26" s="255"/>
      <c r="D26" s="255"/>
      <c r="E26" s="255"/>
      <c r="F26" s="255"/>
      <c r="G26" s="255"/>
      <c r="H26" s="255"/>
    </row>
    <row r="27" spans="1:23" x14ac:dyDescent="0.25">
      <c r="D27"/>
    </row>
    <row r="28" spans="1:23" ht="12.75" customHeight="1" x14ac:dyDescent="0.25">
      <c r="D28"/>
    </row>
    <row r="29" spans="1:23" x14ac:dyDescent="0.25">
      <c r="A29" s="38"/>
      <c r="B29" s="45"/>
      <c r="C29" s="45"/>
      <c r="D29" s="45"/>
      <c r="E29" s="38"/>
      <c r="F29" s="38"/>
      <c r="H29" s="38"/>
      <c r="I29" s="38"/>
      <c r="K29" s="38"/>
      <c r="L29" s="38"/>
      <c r="M29" s="38"/>
      <c r="N29" s="38"/>
      <c r="O29" s="38"/>
      <c r="P29" s="38"/>
      <c r="Q29" s="38"/>
      <c r="R29" s="38"/>
      <c r="S29" s="38"/>
      <c r="T29" s="38"/>
      <c r="U29" s="38"/>
      <c r="V29" s="38"/>
      <c r="W29" s="38"/>
    </row>
    <row r="30" spans="1:23" x14ac:dyDescent="0.25">
      <c r="A30" s="38"/>
      <c r="B30" s="45"/>
      <c r="C30" s="45"/>
      <c r="D30" s="45"/>
      <c r="E30" s="38"/>
      <c r="F30" s="38"/>
      <c r="H30" s="38"/>
      <c r="I30" s="38"/>
      <c r="K30" s="38"/>
      <c r="L30" s="38"/>
      <c r="M30" s="38"/>
      <c r="N30" s="38"/>
      <c r="O30" s="38"/>
      <c r="P30" s="38"/>
      <c r="Q30" s="38"/>
      <c r="R30" s="38"/>
      <c r="S30" s="38"/>
      <c r="T30" s="38"/>
      <c r="U30" s="38"/>
      <c r="V30" s="38"/>
      <c r="W30" s="38"/>
    </row>
    <row r="31" spans="1:23" x14ac:dyDescent="0.25">
      <c r="A31" s="38"/>
      <c r="B31" s="38"/>
      <c r="C31" s="38"/>
      <c r="D31" s="54"/>
      <c r="E31" s="38"/>
      <c r="F31" s="38"/>
      <c r="H31" s="38"/>
      <c r="I31" s="38"/>
      <c r="K31" s="38"/>
      <c r="L31" s="38"/>
      <c r="M31" s="38"/>
      <c r="N31" s="38"/>
      <c r="O31" s="38"/>
      <c r="P31" s="38"/>
      <c r="Q31" s="38"/>
      <c r="R31" s="38"/>
      <c r="S31" s="38"/>
      <c r="T31" s="38"/>
      <c r="U31" s="38"/>
      <c r="V31" s="38"/>
      <c r="W31" s="38"/>
    </row>
    <row r="32" spans="1:23" x14ac:dyDescent="0.25">
      <c r="A32" s="38"/>
      <c r="B32" s="38"/>
      <c r="C32" s="38"/>
      <c r="D32" s="54"/>
      <c r="E32" s="38"/>
      <c r="F32" s="38"/>
      <c r="H32" s="38"/>
      <c r="I32" s="38"/>
      <c r="K32" s="38"/>
      <c r="L32" s="38"/>
      <c r="M32" s="38"/>
      <c r="N32" s="38"/>
      <c r="O32" s="38"/>
      <c r="P32" s="38"/>
      <c r="Q32" s="38"/>
      <c r="R32" s="38"/>
      <c r="S32" s="38"/>
      <c r="T32" s="38"/>
      <c r="U32" s="38"/>
      <c r="V32" s="38"/>
      <c r="W32" s="38"/>
    </row>
    <row r="33" spans="1:23" x14ac:dyDescent="0.25">
      <c r="A33" s="38"/>
      <c r="B33" s="38"/>
      <c r="C33" s="38"/>
      <c r="D33" s="54"/>
      <c r="E33" s="38"/>
      <c r="F33" s="38"/>
      <c r="H33" s="38"/>
      <c r="I33" s="38"/>
      <c r="K33" s="38"/>
      <c r="L33" s="38"/>
      <c r="M33" s="38"/>
      <c r="N33" s="38"/>
      <c r="O33" s="38"/>
      <c r="P33" s="38"/>
      <c r="Q33" s="38"/>
      <c r="R33" s="38"/>
      <c r="S33" s="38"/>
      <c r="T33" s="38"/>
      <c r="U33" s="38"/>
      <c r="V33" s="38"/>
      <c r="W33" s="38"/>
    </row>
    <row r="34" spans="1:23" x14ac:dyDescent="0.25">
      <c r="A34" s="38"/>
      <c r="B34" s="38"/>
      <c r="C34" s="38"/>
      <c r="D34" s="54"/>
      <c r="E34" s="38"/>
      <c r="F34" s="38"/>
      <c r="H34" s="38"/>
      <c r="I34" s="38"/>
      <c r="K34" s="38"/>
      <c r="L34" s="38"/>
      <c r="M34" s="38"/>
      <c r="N34" s="38"/>
      <c r="O34" s="38"/>
      <c r="P34" s="38"/>
      <c r="Q34" s="38"/>
      <c r="R34" s="38"/>
      <c r="S34" s="38"/>
      <c r="T34" s="38"/>
      <c r="U34" s="38"/>
      <c r="V34" s="38"/>
      <c r="W34" s="38"/>
    </row>
    <row r="35" spans="1:23" x14ac:dyDescent="0.25">
      <c r="A35" s="38"/>
      <c r="B35" s="38"/>
      <c r="C35" s="38"/>
      <c r="D35" s="54"/>
      <c r="E35" s="38"/>
      <c r="F35" s="38"/>
      <c r="H35" s="38"/>
      <c r="I35" s="38"/>
      <c r="K35" s="38"/>
      <c r="L35" s="38"/>
      <c r="M35" s="38"/>
      <c r="N35" s="38"/>
      <c r="O35" s="38"/>
      <c r="P35" s="38"/>
      <c r="Q35" s="38"/>
      <c r="R35" s="38"/>
      <c r="S35" s="38"/>
      <c r="T35" s="38"/>
      <c r="U35" s="38"/>
      <c r="V35" s="38"/>
      <c r="W35" s="38"/>
    </row>
    <row r="36" spans="1:23" x14ac:dyDescent="0.25">
      <c r="A36" s="38"/>
      <c r="B36" s="38"/>
      <c r="C36" s="38"/>
      <c r="D36" s="54"/>
      <c r="E36" s="38"/>
      <c r="F36" s="38"/>
      <c r="H36" s="38"/>
      <c r="I36" s="38"/>
      <c r="K36" s="38"/>
      <c r="L36" s="38"/>
      <c r="M36" s="38"/>
      <c r="N36" s="38"/>
      <c r="O36" s="38"/>
      <c r="P36" s="38"/>
      <c r="Q36" s="38"/>
      <c r="R36" s="38"/>
      <c r="S36" s="38"/>
      <c r="T36" s="38"/>
      <c r="U36" s="38"/>
      <c r="V36" s="38"/>
      <c r="W36" s="38"/>
    </row>
  </sheetData>
  <mergeCells count="9">
    <mergeCell ref="B26:H26"/>
    <mergeCell ref="B24:H24"/>
    <mergeCell ref="B25:H25"/>
    <mergeCell ref="F3:H3"/>
    <mergeCell ref="B2:H2"/>
    <mergeCell ref="C3:E3"/>
    <mergeCell ref="B3:B4"/>
    <mergeCell ref="B22:H22"/>
    <mergeCell ref="B23:H23"/>
  </mergeCells>
  <hyperlinks>
    <hyperlink ref="H1" location="Contents!A1" display="[contents Ç]"/>
    <hyperlink ref="B25:H25" r:id="rId1" display="http://www.observatorioemigracao.pt/np4EN/6863.html"/>
    <hyperlink ref="B26:H26" r:id="rId2" display="http://www.observatorioemigracao.pt/np4/6863.html"/>
  </hyperlinks>
  <pageMargins left="0.7" right="0.7" top="0.75" bottom="0.75" header="0.3" footer="0.3"/>
  <pageSetup paperSize="9" orientation="portrait"/>
  <ignoredErrors>
    <ignoredError sqref="H14:H19 E14:E19 H6 H9:H10"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election activeCell="H1" sqref="H1"/>
    </sheetView>
  </sheetViews>
  <sheetFormatPr defaultColWidth="8.85546875" defaultRowHeight="15" x14ac:dyDescent="0.25"/>
  <cols>
    <col min="1" max="1" width="8.7109375" customWidth="1"/>
    <col min="2" max="8" width="16.7109375" customWidth="1"/>
  </cols>
  <sheetData>
    <row r="1" spans="1:8" s="12" customFormat="1" ht="30" customHeight="1" x14ac:dyDescent="0.25">
      <c r="A1" s="51" t="s">
        <v>0</v>
      </c>
      <c r="B1" s="115" t="s">
        <v>1</v>
      </c>
      <c r="C1" s="52"/>
      <c r="D1" s="52"/>
      <c r="H1" s="78" t="s">
        <v>3</v>
      </c>
    </row>
    <row r="2" spans="1:8" s="39" customFormat="1" ht="30" customHeight="1" thickBot="1" x14ac:dyDescent="0.3">
      <c r="B2" s="296" t="s">
        <v>88</v>
      </c>
      <c r="C2" s="296"/>
      <c r="D2" s="296"/>
      <c r="E2" s="297"/>
      <c r="F2" s="294"/>
      <c r="G2" s="294"/>
      <c r="H2" s="294"/>
    </row>
    <row r="3" spans="1:8" s="39" customFormat="1" ht="30" customHeight="1" x14ac:dyDescent="0.25">
      <c r="B3" s="265" t="s">
        <v>6</v>
      </c>
      <c r="C3" s="280" t="s">
        <v>36</v>
      </c>
      <c r="D3" s="271" t="s">
        <v>35</v>
      </c>
      <c r="E3" s="298"/>
      <c r="F3" s="285" t="s">
        <v>39</v>
      </c>
      <c r="G3" s="286"/>
      <c r="H3" s="286"/>
    </row>
    <row r="4" spans="1:8" s="38" customFormat="1" ht="45" customHeight="1" x14ac:dyDescent="0.25">
      <c r="A4" s="39"/>
      <c r="B4" s="266"/>
      <c r="C4" s="281"/>
      <c r="D4" s="90" t="s">
        <v>16</v>
      </c>
      <c r="E4" s="103" t="s">
        <v>37</v>
      </c>
      <c r="F4" s="90" t="s">
        <v>16</v>
      </c>
      <c r="G4" s="91" t="s">
        <v>37</v>
      </c>
      <c r="H4" s="104" t="s">
        <v>52</v>
      </c>
    </row>
    <row r="5" spans="1:8" s="38" customFormat="1" ht="15" customHeight="1" x14ac:dyDescent="0.25">
      <c r="A5" s="39"/>
      <c r="B5" s="89" t="s">
        <v>22</v>
      </c>
      <c r="C5" s="116" t="s">
        <v>47</v>
      </c>
      <c r="D5" s="119" t="s">
        <v>47</v>
      </c>
      <c r="E5" s="120" t="s">
        <v>47</v>
      </c>
      <c r="F5" s="125" t="s">
        <v>47</v>
      </c>
      <c r="G5" s="120" t="s">
        <v>47</v>
      </c>
      <c r="H5" s="120" t="s">
        <v>47</v>
      </c>
    </row>
    <row r="6" spans="1:8" s="38" customFormat="1" ht="15" customHeight="1" x14ac:dyDescent="0.25">
      <c r="A6" s="39"/>
      <c r="B6" s="16" t="s">
        <v>7</v>
      </c>
      <c r="C6" s="117">
        <v>11351727</v>
      </c>
      <c r="D6" s="121">
        <v>1353775</v>
      </c>
      <c r="E6" s="122">
        <f>D6/C6*100</f>
        <v>11.925718439141463</v>
      </c>
      <c r="F6" s="126">
        <v>45569</v>
      </c>
      <c r="G6" s="122">
        <f t="shared" ref="G6:G19" si="0">F6/C6*100</f>
        <v>0.40142790607984141</v>
      </c>
      <c r="H6" s="122">
        <f t="shared" ref="H6:H19" si="1">F6/D6*100</f>
        <v>3.3660689553286183</v>
      </c>
    </row>
    <row r="7" spans="1:8" s="38" customFormat="1" ht="15" customHeight="1" x14ac:dyDescent="0.25">
      <c r="A7" s="39"/>
      <c r="B7" s="3" t="s">
        <v>50</v>
      </c>
      <c r="C7" s="118" t="s">
        <v>47</v>
      </c>
      <c r="D7" s="123" t="s">
        <v>47</v>
      </c>
      <c r="E7" s="124" t="s">
        <v>47</v>
      </c>
      <c r="F7" s="127" t="s">
        <v>47</v>
      </c>
      <c r="G7" s="124" t="s">
        <v>47</v>
      </c>
      <c r="H7" s="124" t="s">
        <v>47</v>
      </c>
    </row>
    <row r="8" spans="1:8" s="38" customFormat="1" ht="15" customHeight="1" x14ac:dyDescent="0.25">
      <c r="A8" s="39"/>
      <c r="B8" s="16" t="s">
        <v>18</v>
      </c>
      <c r="C8" s="117">
        <v>34460060</v>
      </c>
      <c r="D8" s="121">
        <v>2425190</v>
      </c>
      <c r="E8" s="122">
        <f t="shared" ref="E8:E13" si="2">D8/C8*100</f>
        <v>7.0376836256234032</v>
      </c>
      <c r="F8" s="126">
        <v>25855</v>
      </c>
      <c r="G8" s="122">
        <f t="shared" si="0"/>
        <v>7.5028888516154649E-2</v>
      </c>
      <c r="H8" s="122">
        <f t="shared" si="1"/>
        <v>1.0661020373661445</v>
      </c>
    </row>
    <row r="9" spans="1:8" s="38" customFormat="1" ht="15" customHeight="1" x14ac:dyDescent="0.25">
      <c r="A9" s="39"/>
      <c r="B9" s="3" t="s">
        <v>10</v>
      </c>
      <c r="C9" s="118">
        <v>66190280</v>
      </c>
      <c r="D9" s="123">
        <v>4335449</v>
      </c>
      <c r="E9" s="124">
        <f t="shared" si="2"/>
        <v>6.5499783351875838</v>
      </c>
      <c r="F9" s="127">
        <v>541569</v>
      </c>
      <c r="G9" s="124">
        <f t="shared" si="0"/>
        <v>0.81820019495309582</v>
      </c>
      <c r="H9" s="124">
        <f t="shared" si="1"/>
        <v>12.491647347252846</v>
      </c>
    </row>
    <row r="10" spans="1:8" s="38" customFormat="1" ht="15" customHeight="1" x14ac:dyDescent="0.25">
      <c r="A10" s="39"/>
      <c r="B10" s="16" t="s">
        <v>8</v>
      </c>
      <c r="C10" s="117">
        <v>82740888</v>
      </c>
      <c r="D10" s="180">
        <v>10623940</v>
      </c>
      <c r="E10" s="122">
        <f t="shared" si="2"/>
        <v>12.840012062718012</v>
      </c>
      <c r="F10" s="126">
        <v>146810</v>
      </c>
      <c r="G10" s="122">
        <f t="shared" si="0"/>
        <v>0.17743343532885458</v>
      </c>
      <c r="H10" s="122">
        <f t="shared" si="1"/>
        <v>1.3818790392265017</v>
      </c>
    </row>
    <row r="11" spans="1:8" s="38" customFormat="1" ht="15" customHeight="1" x14ac:dyDescent="0.25">
      <c r="A11" s="39"/>
      <c r="B11" s="3" t="s">
        <v>11</v>
      </c>
      <c r="C11" s="118">
        <v>60589445</v>
      </c>
      <c r="D11" s="123">
        <v>5144440</v>
      </c>
      <c r="E11" s="124">
        <f t="shared" si="2"/>
        <v>8.4906537764127066</v>
      </c>
      <c r="F11" s="127">
        <v>6338</v>
      </c>
      <c r="G11" s="124">
        <f t="shared" si="0"/>
        <v>1.0460567843128453E-2</v>
      </c>
      <c r="H11" s="124">
        <f t="shared" si="1"/>
        <v>0.12320097036800895</v>
      </c>
    </row>
    <row r="12" spans="1:8" s="38" customFormat="1" ht="15" customHeight="1" x14ac:dyDescent="0.25">
      <c r="A12" s="39"/>
      <c r="B12" s="16" t="s">
        <v>19</v>
      </c>
      <c r="C12" s="117">
        <v>590700</v>
      </c>
      <c r="D12" s="121">
        <v>281500</v>
      </c>
      <c r="E12" s="122">
        <f t="shared" si="2"/>
        <v>47.655324191637035</v>
      </c>
      <c r="F12" s="126">
        <v>96800</v>
      </c>
      <c r="G12" s="122">
        <f t="shared" si="0"/>
        <v>16.387337057728118</v>
      </c>
      <c r="H12" s="122">
        <f t="shared" si="1"/>
        <v>34.387211367673181</v>
      </c>
    </row>
    <row r="13" spans="1:8" s="38" customFormat="1" ht="15" customHeight="1" x14ac:dyDescent="0.25">
      <c r="A13" s="39"/>
      <c r="B13" s="3" t="s">
        <v>48</v>
      </c>
      <c r="C13" s="118">
        <v>20252223</v>
      </c>
      <c r="D13" s="123">
        <v>205906</v>
      </c>
      <c r="E13" s="124">
        <f t="shared" si="2"/>
        <v>1.0167081411260384</v>
      </c>
      <c r="F13" s="127">
        <v>4279</v>
      </c>
      <c r="G13" s="124">
        <f>F13/C13*100</f>
        <v>2.112854475284022E-2</v>
      </c>
      <c r="H13" s="124">
        <f>F13/D13*100</f>
        <v>2.0781327401824132</v>
      </c>
    </row>
    <row r="14" spans="1:8" s="38" customFormat="1" ht="15" customHeight="1" x14ac:dyDescent="0.25">
      <c r="A14" s="59"/>
      <c r="B14" s="16" t="s">
        <v>12</v>
      </c>
      <c r="C14" s="117">
        <v>17081507</v>
      </c>
      <c r="D14" s="121">
        <v>972298</v>
      </c>
      <c r="E14" s="122">
        <v>5.3035964172465953</v>
      </c>
      <c r="F14" s="126">
        <v>20166</v>
      </c>
      <c r="G14" s="122">
        <f t="shared" si="0"/>
        <v>0.11805749925928666</v>
      </c>
      <c r="H14" s="122">
        <f t="shared" si="1"/>
        <v>2.0740554850467654</v>
      </c>
    </row>
    <row r="15" spans="1:8" s="38" customFormat="1" ht="15" customHeight="1" x14ac:dyDescent="0.25">
      <c r="A15" s="39"/>
      <c r="B15" s="3" t="s">
        <v>14</v>
      </c>
      <c r="C15" s="118">
        <v>5258317</v>
      </c>
      <c r="D15" s="123">
        <v>559221</v>
      </c>
      <c r="E15" s="124">
        <f>D15/C15*100</f>
        <v>10.634980736231764</v>
      </c>
      <c r="F15" s="127">
        <v>4360</v>
      </c>
      <c r="G15" s="124">
        <f t="shared" si="0"/>
        <v>8.2916263892039987E-2</v>
      </c>
      <c r="H15" s="124">
        <f t="shared" si="1"/>
        <v>0.77965598573730244</v>
      </c>
    </row>
    <row r="16" spans="1:8" s="38" customFormat="1" ht="15" customHeight="1" x14ac:dyDescent="0.25">
      <c r="A16" s="39"/>
      <c r="B16" s="16" t="s">
        <v>9</v>
      </c>
      <c r="C16" s="117">
        <v>46572132</v>
      </c>
      <c r="D16" s="121">
        <v>4572807</v>
      </c>
      <c r="E16" s="122">
        <f>D16/C16*100</f>
        <v>9.8187624307171504</v>
      </c>
      <c r="F16" s="126">
        <v>88451</v>
      </c>
      <c r="G16" s="122">
        <f t="shared" si="0"/>
        <v>0.18992259147594961</v>
      </c>
      <c r="H16" s="122">
        <f t="shared" si="1"/>
        <v>1.9342823784165832</v>
      </c>
    </row>
    <row r="17" spans="1:14" s="38" customFormat="1" ht="15" customHeight="1" x14ac:dyDescent="0.25">
      <c r="A17" s="39"/>
      <c r="B17" s="3" t="s">
        <v>15</v>
      </c>
      <c r="C17" s="118">
        <v>8484130</v>
      </c>
      <c r="D17" s="123">
        <v>2126392</v>
      </c>
      <c r="E17" s="124">
        <f>D17/C17*100</f>
        <v>25.063170884934578</v>
      </c>
      <c r="F17" s="127">
        <v>266557</v>
      </c>
      <c r="G17" s="124">
        <f t="shared" si="0"/>
        <v>3.141830688591523</v>
      </c>
      <c r="H17" s="124">
        <f t="shared" si="1"/>
        <v>12.535647237198033</v>
      </c>
    </row>
    <row r="18" spans="1:14" s="38" customFormat="1" ht="15" customHeight="1" x14ac:dyDescent="0.25">
      <c r="A18" s="39"/>
      <c r="B18" s="16" t="s">
        <v>13</v>
      </c>
      <c r="C18" s="117">
        <v>65176000</v>
      </c>
      <c r="D18" s="121">
        <v>6210000</v>
      </c>
      <c r="E18" s="122">
        <f>D18/C18*100</f>
        <v>9.528047133914324</v>
      </c>
      <c r="F18" s="126">
        <v>235000</v>
      </c>
      <c r="G18" s="122">
        <f t="shared" si="0"/>
        <v>0.36056217012397201</v>
      </c>
      <c r="H18" s="122">
        <f t="shared" si="1"/>
        <v>3.7842190016103059</v>
      </c>
    </row>
    <row r="19" spans="1:14" s="38" customFormat="1" ht="15" customHeight="1" x14ac:dyDescent="0.25">
      <c r="A19" s="39"/>
      <c r="B19" s="3" t="s">
        <v>20</v>
      </c>
      <c r="C19" s="118">
        <v>318377746</v>
      </c>
      <c r="D19" s="123">
        <v>22041983</v>
      </c>
      <c r="E19" s="124">
        <f>D19/C19*100</f>
        <v>6.9232172401898966</v>
      </c>
      <c r="F19" s="127">
        <v>54669</v>
      </c>
      <c r="G19" s="124">
        <f t="shared" si="0"/>
        <v>1.7171112204557162E-2</v>
      </c>
      <c r="H19" s="124">
        <f t="shared" si="1"/>
        <v>0.24802214936832134</v>
      </c>
    </row>
    <row r="20" spans="1:14" s="60" customFormat="1" ht="15" customHeight="1" thickBot="1" x14ac:dyDescent="0.3">
      <c r="A20" s="59"/>
      <c r="B20" s="152" t="s">
        <v>21</v>
      </c>
      <c r="C20" s="154" t="s">
        <v>47</v>
      </c>
      <c r="D20" s="153" t="s">
        <v>47</v>
      </c>
      <c r="E20" s="159" t="s">
        <v>47</v>
      </c>
      <c r="F20" s="156" t="s">
        <v>47</v>
      </c>
      <c r="G20" s="159" t="s">
        <v>47</v>
      </c>
      <c r="H20" s="159" t="s">
        <v>47</v>
      </c>
    </row>
    <row r="21" spans="1:14" s="38" customFormat="1" ht="15" customHeight="1" x14ac:dyDescent="0.25">
      <c r="A21" s="39"/>
      <c r="B21" s="4"/>
      <c r="C21" s="4"/>
      <c r="D21" s="4"/>
      <c r="E21" s="4"/>
      <c r="F21" s="5"/>
      <c r="G21" s="5"/>
      <c r="H21" s="5"/>
    </row>
    <row r="22" spans="1:14" s="1" customFormat="1" ht="15" customHeight="1" x14ac:dyDescent="0.25">
      <c r="A22" s="58" t="s">
        <v>49</v>
      </c>
      <c r="B22" s="299" t="s">
        <v>95</v>
      </c>
      <c r="C22" s="300"/>
      <c r="D22" s="300"/>
      <c r="E22" s="300"/>
      <c r="F22" s="300"/>
      <c r="G22" s="300"/>
      <c r="H22" s="300"/>
      <c r="I22" s="5"/>
      <c r="J22" s="5"/>
      <c r="K22"/>
      <c r="L22"/>
      <c r="M22"/>
      <c r="N22"/>
    </row>
    <row r="23" spans="1:14" s="38" customFormat="1" ht="60" customHeight="1" x14ac:dyDescent="0.25">
      <c r="A23" s="58" t="s">
        <v>5</v>
      </c>
      <c r="B23" s="251" t="s">
        <v>64</v>
      </c>
      <c r="C23" s="289"/>
      <c r="D23" s="289"/>
      <c r="E23" s="289"/>
      <c r="F23" s="259"/>
      <c r="G23" s="259"/>
      <c r="H23" s="259"/>
    </row>
    <row r="24" spans="1:14" ht="15" customHeight="1" x14ac:dyDescent="0.25">
      <c r="A24" s="88" t="s">
        <v>4</v>
      </c>
      <c r="B24" s="290" t="s">
        <v>107</v>
      </c>
      <c r="C24" s="291"/>
      <c r="D24" s="291"/>
      <c r="E24" s="291"/>
      <c r="F24" s="291"/>
      <c r="G24" s="291"/>
      <c r="H24" s="291"/>
    </row>
    <row r="25" spans="1:14" ht="15" customHeight="1" x14ac:dyDescent="0.25">
      <c r="A25" s="88" t="s">
        <v>2</v>
      </c>
      <c r="B25" s="255" t="s">
        <v>113</v>
      </c>
      <c r="C25" s="255"/>
      <c r="D25" s="255"/>
      <c r="E25" s="255"/>
      <c r="F25" s="255"/>
      <c r="G25" s="255"/>
      <c r="H25" s="255"/>
    </row>
    <row r="26" spans="1:14" ht="15" customHeight="1" x14ac:dyDescent="0.25">
      <c r="B26" s="255" t="s">
        <v>114</v>
      </c>
      <c r="C26" s="255"/>
      <c r="D26" s="255"/>
      <c r="E26" s="255"/>
      <c r="F26" s="255"/>
      <c r="G26" s="255"/>
      <c r="H26" s="255"/>
    </row>
  </sheetData>
  <mergeCells count="10">
    <mergeCell ref="B26:H26"/>
    <mergeCell ref="B24:H24"/>
    <mergeCell ref="B25:H25"/>
    <mergeCell ref="B2:H2"/>
    <mergeCell ref="B3:B4"/>
    <mergeCell ref="C3:C4"/>
    <mergeCell ref="D3:E3"/>
    <mergeCell ref="F3:H3"/>
    <mergeCell ref="B22:H22"/>
    <mergeCell ref="B23:H23"/>
  </mergeCells>
  <hyperlinks>
    <hyperlink ref="H1" location="Contents!A1" display="[contents Ç]"/>
    <hyperlink ref="B25:H25" r:id="rId1" display="http://www.observatorioemigracao.pt/np4EN/6863.html"/>
    <hyperlink ref="B26:H26" r:id="rId2" display="http://www.observatorioemigracao.pt/np4/6863.html"/>
  </hyperlinks>
  <pageMargins left="0.7" right="0.7" top="0.75" bottom="0.75" header="0.3" footer="0.3"/>
  <pageSetup orientation="portrait" r:id="rId3"/>
  <ignoredErrors>
    <ignoredError sqref="G14:H19 G6:H6 G13:H13 G8:H1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29"/>
  <sheetViews>
    <sheetView showGridLines="0" workbookViewId="0">
      <selection activeCell="H1" sqref="H1"/>
    </sheetView>
  </sheetViews>
  <sheetFormatPr defaultColWidth="8.85546875" defaultRowHeight="15" x14ac:dyDescent="0.25"/>
  <cols>
    <col min="1" max="1" width="8.7109375" customWidth="1"/>
    <col min="2" max="8" width="16.7109375" customWidth="1"/>
  </cols>
  <sheetData>
    <row r="1" spans="1:149" s="12" customFormat="1" ht="30" customHeight="1" x14ac:dyDescent="0.25">
      <c r="A1" s="51" t="s">
        <v>0</v>
      </c>
      <c r="B1" s="115" t="s">
        <v>1</v>
      </c>
      <c r="C1" s="13"/>
      <c r="D1" s="13"/>
      <c r="H1" s="78" t="s">
        <v>3</v>
      </c>
    </row>
    <row r="2" spans="1:149" s="39" customFormat="1" ht="30" customHeight="1" thickBot="1" x14ac:dyDescent="0.3">
      <c r="B2" s="296" t="s">
        <v>89</v>
      </c>
      <c r="C2" s="297"/>
      <c r="D2" s="297"/>
      <c r="E2" s="297"/>
      <c r="F2" s="294"/>
      <c r="G2" s="294"/>
      <c r="H2" s="294"/>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row>
    <row r="3" spans="1:149" s="39" customFormat="1" ht="30" customHeight="1" x14ac:dyDescent="0.25">
      <c r="A3" s="59"/>
      <c r="B3" s="265" t="s">
        <v>6</v>
      </c>
      <c r="C3" s="271" t="s">
        <v>35</v>
      </c>
      <c r="D3" s="272"/>
      <c r="E3" s="273"/>
      <c r="F3" s="271" t="s">
        <v>39</v>
      </c>
      <c r="G3" s="272"/>
      <c r="H3" s="272"/>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row>
    <row r="4" spans="1:149" s="39" customFormat="1" ht="45" customHeight="1" x14ac:dyDescent="0.25">
      <c r="A4" s="59"/>
      <c r="B4" s="266"/>
      <c r="C4" s="100">
        <v>2016</v>
      </c>
      <c r="D4" s="101">
        <v>2017</v>
      </c>
      <c r="E4" s="102" t="s">
        <v>34</v>
      </c>
      <c r="F4" s="100">
        <v>2016</v>
      </c>
      <c r="G4" s="101">
        <v>2017</v>
      </c>
      <c r="H4" s="101" t="s">
        <v>34</v>
      </c>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row>
    <row r="5" spans="1:149" s="39" customFormat="1" ht="15" customHeight="1" x14ac:dyDescent="0.25">
      <c r="A5" s="59"/>
      <c r="B5" s="89" t="s">
        <v>22</v>
      </c>
      <c r="C5" s="131" t="s">
        <v>47</v>
      </c>
      <c r="D5" s="132" t="s">
        <v>47</v>
      </c>
      <c r="E5" s="137" t="s">
        <v>47</v>
      </c>
      <c r="F5" s="119" t="s">
        <v>47</v>
      </c>
      <c r="G5" s="119" t="s">
        <v>47</v>
      </c>
      <c r="H5" s="120" t="s">
        <v>47</v>
      </c>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row>
    <row r="6" spans="1:149" s="39" customFormat="1" ht="15" customHeight="1" x14ac:dyDescent="0.25">
      <c r="A6" s="59"/>
      <c r="B6" s="16" t="s">
        <v>7</v>
      </c>
      <c r="C6" s="133">
        <v>1327421</v>
      </c>
      <c r="D6" s="134">
        <v>1353775</v>
      </c>
      <c r="E6" s="224">
        <f>(D6/C6*100)-100</f>
        <v>1.9853535539968021</v>
      </c>
      <c r="F6" s="121">
        <v>44166</v>
      </c>
      <c r="G6" s="121">
        <v>45569</v>
      </c>
      <c r="H6" s="122">
        <f t="shared" ref="H6:H18" si="0">(G6/F6*100)-100</f>
        <v>3.1766517230448699</v>
      </c>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row>
    <row r="7" spans="1:149" s="64" customFormat="1" ht="15" customHeight="1" x14ac:dyDescent="0.25">
      <c r="A7" s="59"/>
      <c r="B7" s="3" t="s">
        <v>17</v>
      </c>
      <c r="C7" s="135" t="s">
        <v>47</v>
      </c>
      <c r="D7" s="136" t="s">
        <v>47</v>
      </c>
      <c r="E7" s="139" t="s">
        <v>47</v>
      </c>
      <c r="F7" s="123" t="s">
        <v>47</v>
      </c>
      <c r="G7" s="123" t="s">
        <v>47</v>
      </c>
      <c r="H7" s="124" t="s">
        <v>47</v>
      </c>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row>
    <row r="8" spans="1:149" s="60" customFormat="1" ht="15" customHeight="1" x14ac:dyDescent="0.25">
      <c r="A8" s="59"/>
      <c r="B8" s="16" t="s">
        <v>18</v>
      </c>
      <c r="C8" s="133" t="s">
        <v>47</v>
      </c>
      <c r="D8" s="134" t="s">
        <v>47</v>
      </c>
      <c r="E8" s="138" t="s">
        <v>47</v>
      </c>
      <c r="F8" s="121" t="s">
        <v>47</v>
      </c>
      <c r="G8" s="121" t="s">
        <v>47</v>
      </c>
      <c r="H8" s="122" t="s">
        <v>47</v>
      </c>
    </row>
    <row r="9" spans="1:149" s="64" customFormat="1" ht="15" customHeight="1" x14ac:dyDescent="0.25">
      <c r="A9" s="59"/>
      <c r="B9" s="3" t="s">
        <v>10</v>
      </c>
      <c r="C9" s="135">
        <v>4199934</v>
      </c>
      <c r="D9" s="136">
        <v>4335449</v>
      </c>
      <c r="E9" s="139">
        <f>(D9/C9*100)-100</f>
        <v>3.2265983227355548</v>
      </c>
      <c r="F9" s="123">
        <v>530557</v>
      </c>
      <c r="G9" s="123">
        <v>541569</v>
      </c>
      <c r="H9" s="124">
        <f>(G9/F9*100)-100</f>
        <v>2.0755545586996362</v>
      </c>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row>
    <row r="10" spans="1:149" s="60" customFormat="1" ht="15" customHeight="1" x14ac:dyDescent="0.25">
      <c r="A10" s="59"/>
      <c r="B10" s="16" t="s">
        <v>8</v>
      </c>
      <c r="C10" s="133">
        <v>10039080</v>
      </c>
      <c r="D10" s="134">
        <v>10623940</v>
      </c>
      <c r="E10" s="138">
        <f>(D10/C10*100)-100</f>
        <v>5.8258326460193501</v>
      </c>
      <c r="F10" s="121">
        <v>136080</v>
      </c>
      <c r="G10" s="121">
        <v>146810</v>
      </c>
      <c r="H10" s="122">
        <f>(G10/F10*100)-100</f>
        <v>7.8850676072898125</v>
      </c>
    </row>
    <row r="11" spans="1:149" s="64" customFormat="1" ht="15" customHeight="1" x14ac:dyDescent="0.25">
      <c r="A11" s="59"/>
      <c r="B11" s="3" t="s">
        <v>11</v>
      </c>
      <c r="C11" s="135">
        <v>5047028</v>
      </c>
      <c r="D11" s="136">
        <v>5144440</v>
      </c>
      <c r="E11" s="139">
        <f t="shared" ref="E11:E12" si="1">(D11/C11*100)-100</f>
        <v>1.930086379548527</v>
      </c>
      <c r="F11" s="123">
        <v>6088</v>
      </c>
      <c r="G11" s="123">
        <v>6338</v>
      </c>
      <c r="H11" s="124">
        <f t="shared" si="0"/>
        <v>4.1064388961892178</v>
      </c>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row>
    <row r="12" spans="1:149" s="60" customFormat="1" ht="15" customHeight="1" x14ac:dyDescent="0.25">
      <c r="A12" s="59"/>
      <c r="B12" s="16" t="s">
        <v>19</v>
      </c>
      <c r="C12" s="133">
        <v>269200</v>
      </c>
      <c r="D12" s="134">
        <v>281500</v>
      </c>
      <c r="E12" s="138">
        <f t="shared" si="1"/>
        <v>4.5690936106983742</v>
      </c>
      <c r="F12" s="121">
        <v>93100</v>
      </c>
      <c r="G12" s="121">
        <v>96800</v>
      </c>
      <c r="H12" s="122">
        <f t="shared" si="0"/>
        <v>3.9742212674543538</v>
      </c>
    </row>
    <row r="13" spans="1:149" s="60" customFormat="1" ht="15" customHeight="1" x14ac:dyDescent="0.25">
      <c r="A13" s="59"/>
      <c r="B13" s="3" t="s">
        <v>48</v>
      </c>
      <c r="C13" s="135" t="s">
        <v>47</v>
      </c>
      <c r="D13" s="136" t="s">
        <v>47</v>
      </c>
      <c r="E13" s="139" t="s">
        <v>47</v>
      </c>
      <c r="F13" s="123" t="s">
        <v>47</v>
      </c>
      <c r="G13" s="123" t="s">
        <v>47</v>
      </c>
      <c r="H13" s="124" t="s">
        <v>47</v>
      </c>
    </row>
    <row r="14" spans="1:149" s="64" customFormat="1" ht="15" customHeight="1" x14ac:dyDescent="0.25">
      <c r="A14" s="59"/>
      <c r="B14" s="16" t="s">
        <v>12</v>
      </c>
      <c r="C14" s="133">
        <v>900504</v>
      </c>
      <c r="D14" s="134">
        <v>972298</v>
      </c>
      <c r="E14" s="138">
        <f>(D14/C14*100)-100</f>
        <v>7.9726464291108243</v>
      </c>
      <c r="F14" s="121">
        <v>19384</v>
      </c>
      <c r="G14" s="121">
        <v>20166</v>
      </c>
      <c r="H14" s="122">
        <f t="shared" si="0"/>
        <v>4.0342550557160592</v>
      </c>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row>
    <row r="15" spans="1:149" s="60" customFormat="1" ht="15" customHeight="1" x14ac:dyDescent="0.25">
      <c r="A15" s="59"/>
      <c r="B15" s="3" t="s">
        <v>14</v>
      </c>
      <c r="C15" s="135">
        <v>538224</v>
      </c>
      <c r="D15" s="136">
        <v>559221</v>
      </c>
      <c r="E15" s="139">
        <f>(D15/C15*100)-100</f>
        <v>3.9011638276999889</v>
      </c>
      <c r="F15" s="123">
        <v>4094</v>
      </c>
      <c r="G15" s="123">
        <v>4360</v>
      </c>
      <c r="H15" s="124">
        <f t="shared" si="0"/>
        <v>6.4973131411822322</v>
      </c>
    </row>
    <row r="16" spans="1:149" ht="15" customHeight="1" x14ac:dyDescent="0.25">
      <c r="B16" s="16" t="s">
        <v>9</v>
      </c>
      <c r="C16" s="133">
        <v>4618581</v>
      </c>
      <c r="D16" s="134">
        <v>4572807</v>
      </c>
      <c r="E16" s="138">
        <f>(D16/C16*100)-100</f>
        <v>-0.99108362503548619</v>
      </c>
      <c r="F16" s="121">
        <v>91371</v>
      </c>
      <c r="G16" s="121">
        <v>88451</v>
      </c>
      <c r="H16" s="122">
        <f t="shared" si="0"/>
        <v>-3.1957623315931727</v>
      </c>
    </row>
    <row r="17" spans="1:15" ht="15" customHeight="1" x14ac:dyDescent="0.25">
      <c r="B17" s="3" t="s">
        <v>15</v>
      </c>
      <c r="C17" s="135">
        <v>2101146</v>
      </c>
      <c r="D17" s="136">
        <v>2126392</v>
      </c>
      <c r="E17" s="139">
        <f t="shared" ref="E17:E19" si="2">(D17/C17*100)-100</f>
        <v>1.2015347814954254</v>
      </c>
      <c r="F17" s="123">
        <v>268660</v>
      </c>
      <c r="G17" s="123">
        <v>266557</v>
      </c>
      <c r="H17" s="124">
        <f t="shared" si="0"/>
        <v>-0.78277376609841554</v>
      </c>
    </row>
    <row r="18" spans="1:15" ht="15" customHeight="1" x14ac:dyDescent="0.25">
      <c r="B18" s="16" t="s">
        <v>13</v>
      </c>
      <c r="C18" s="133">
        <v>5998000</v>
      </c>
      <c r="D18" s="134">
        <v>6210000</v>
      </c>
      <c r="E18" s="138">
        <f t="shared" si="2"/>
        <v>3.534511503834608</v>
      </c>
      <c r="F18" s="121">
        <v>213000</v>
      </c>
      <c r="G18" s="121">
        <v>235000</v>
      </c>
      <c r="H18" s="122">
        <f t="shared" si="0"/>
        <v>10.328638497652577</v>
      </c>
    </row>
    <row r="19" spans="1:15" ht="15" customHeight="1" x14ac:dyDescent="0.25">
      <c r="B19" s="3" t="s">
        <v>20</v>
      </c>
      <c r="C19" s="135">
        <v>22041983</v>
      </c>
      <c r="D19" s="136">
        <v>21906231</v>
      </c>
      <c r="E19" s="139">
        <f t="shared" si="2"/>
        <v>-0.61587925188038639</v>
      </c>
      <c r="F19" s="127">
        <v>54669</v>
      </c>
      <c r="G19" s="123" t="s">
        <v>47</v>
      </c>
      <c r="H19" s="124" t="s">
        <v>47</v>
      </c>
    </row>
    <row r="20" spans="1:15" ht="15" customHeight="1" thickBot="1" x14ac:dyDescent="0.3">
      <c r="B20" s="152" t="s">
        <v>21</v>
      </c>
      <c r="C20" s="160" t="s">
        <v>47</v>
      </c>
      <c r="D20" s="161" t="s">
        <v>47</v>
      </c>
      <c r="E20" s="158" t="s">
        <v>47</v>
      </c>
      <c r="F20" s="153" t="s">
        <v>47</v>
      </c>
      <c r="G20" s="153" t="s">
        <v>47</v>
      </c>
      <c r="H20" s="159" t="s">
        <v>47</v>
      </c>
    </row>
    <row r="21" spans="1:15" ht="15" customHeight="1" x14ac:dyDescent="0.25">
      <c r="B21" s="4"/>
      <c r="C21" s="4"/>
      <c r="D21" s="4"/>
      <c r="E21" s="4"/>
      <c r="F21" s="5"/>
      <c r="G21" s="5"/>
      <c r="H21" s="5"/>
    </row>
    <row r="22" spans="1:15" s="1" customFormat="1" ht="15" customHeight="1" x14ac:dyDescent="0.25">
      <c r="A22" s="58" t="s">
        <v>51</v>
      </c>
      <c r="B22" s="299" t="s">
        <v>96</v>
      </c>
      <c r="C22" s="300"/>
      <c r="D22" s="300"/>
      <c r="E22" s="300"/>
      <c r="F22" s="300"/>
      <c r="G22" s="300"/>
      <c r="H22" s="300"/>
      <c r="I22" s="5"/>
      <c r="J22" s="5"/>
      <c r="K22" s="5"/>
      <c r="L22"/>
      <c r="M22"/>
      <c r="N22"/>
      <c r="O22"/>
    </row>
    <row r="23" spans="1:15" ht="60" customHeight="1" x14ac:dyDescent="0.25">
      <c r="A23" s="58" t="s">
        <v>5</v>
      </c>
      <c r="B23" s="251" t="s">
        <v>65</v>
      </c>
      <c r="C23" s="289"/>
      <c r="D23" s="289"/>
      <c r="E23" s="289"/>
      <c r="F23" s="259"/>
      <c r="G23" s="259"/>
      <c r="H23" s="259"/>
    </row>
    <row r="24" spans="1:15" ht="15" customHeight="1" x14ac:dyDescent="0.25">
      <c r="A24" s="88" t="s">
        <v>4</v>
      </c>
      <c r="B24" s="290" t="s">
        <v>107</v>
      </c>
      <c r="C24" s="291"/>
      <c r="D24" s="291"/>
      <c r="E24" s="291"/>
      <c r="F24" s="291"/>
      <c r="G24" s="291"/>
      <c r="H24" s="291"/>
    </row>
    <row r="25" spans="1:15" x14ac:dyDescent="0.25">
      <c r="A25" s="88" t="s">
        <v>2</v>
      </c>
      <c r="B25" s="255" t="s">
        <v>113</v>
      </c>
      <c r="C25" s="255"/>
      <c r="D25" s="255"/>
      <c r="E25" s="255"/>
      <c r="F25" s="255"/>
      <c r="G25" s="255"/>
      <c r="H25" s="255"/>
    </row>
    <row r="26" spans="1:15" x14ac:dyDescent="0.25">
      <c r="B26" s="255" t="s">
        <v>114</v>
      </c>
      <c r="C26" s="255"/>
      <c r="D26" s="255"/>
      <c r="E26" s="255"/>
      <c r="F26" s="255"/>
      <c r="G26" s="255"/>
      <c r="H26" s="255"/>
    </row>
    <row r="27" spans="1:15" x14ac:dyDescent="0.25">
      <c r="B27" s="38"/>
      <c r="C27" s="38"/>
      <c r="D27" s="38"/>
      <c r="E27" s="38"/>
    </row>
    <row r="28" spans="1:15" x14ac:dyDescent="0.25">
      <c r="B28" s="38"/>
      <c r="C28" s="38"/>
      <c r="D28" s="38"/>
      <c r="E28" s="38"/>
    </row>
    <row r="29" spans="1:15" x14ac:dyDescent="0.25">
      <c r="B29" s="38"/>
      <c r="C29" s="38"/>
      <c r="D29" s="38"/>
      <c r="E29" s="38"/>
    </row>
  </sheetData>
  <mergeCells count="9">
    <mergeCell ref="B26:H26"/>
    <mergeCell ref="B24:H24"/>
    <mergeCell ref="B25:H25"/>
    <mergeCell ref="B2:H2"/>
    <mergeCell ref="C3:E3"/>
    <mergeCell ref="F3:H3"/>
    <mergeCell ref="B3:B4"/>
    <mergeCell ref="B22:H22"/>
    <mergeCell ref="B23:H23"/>
  </mergeCells>
  <hyperlinks>
    <hyperlink ref="H1" location="Contents!A1" display="[contents Ç]"/>
    <hyperlink ref="B25:H25" r:id="rId1" display="http://www.observatorioemigracao.pt/np4EN/6863.html"/>
    <hyperlink ref="B26:H26" r:id="rId2" display="http://www.observatorioemigracao.pt/np4/6863.html"/>
  </hyperlinks>
  <pageMargins left="0.7" right="0.7" top="0.75" bottom="0.75" header="0.3" footer="0.3"/>
  <pageSetup paperSize="9" orientation="portrait" horizontalDpi="4294967293"/>
  <ignoredErrors>
    <ignoredError sqref="H6 H11 H12 H14 H15 H16 H17 H1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election activeCell="E1" sqref="E1"/>
    </sheetView>
  </sheetViews>
  <sheetFormatPr defaultColWidth="9.140625" defaultRowHeight="15" x14ac:dyDescent="0.25"/>
  <cols>
    <col min="1" max="1" width="8.7109375" style="38" customWidth="1"/>
    <col min="2" max="2" width="16.7109375" style="38" customWidth="1"/>
    <col min="3" max="3" width="18.7109375" style="53" customWidth="1"/>
    <col min="4" max="5" width="18.7109375" style="38" customWidth="1"/>
    <col min="10" max="16384" width="9.140625" style="38"/>
  </cols>
  <sheetData>
    <row r="1" spans="1:9" s="39" customFormat="1" ht="30" customHeight="1" x14ac:dyDescent="0.25">
      <c r="A1" s="49" t="s">
        <v>0</v>
      </c>
      <c r="B1" s="115" t="s">
        <v>1</v>
      </c>
      <c r="C1" s="84"/>
      <c r="E1" s="78" t="s">
        <v>3</v>
      </c>
      <c r="F1"/>
      <c r="G1"/>
      <c r="H1"/>
      <c r="I1"/>
    </row>
    <row r="2" spans="1:9" s="39" customFormat="1" ht="45" customHeight="1" thickBot="1" x14ac:dyDescent="0.3">
      <c r="B2" s="303" t="s">
        <v>90</v>
      </c>
      <c r="C2" s="304"/>
      <c r="D2" s="304"/>
      <c r="E2" s="294"/>
      <c r="F2"/>
      <c r="G2"/>
      <c r="H2"/>
      <c r="I2"/>
    </row>
    <row r="3" spans="1:9" s="39" customFormat="1" ht="30" customHeight="1" x14ac:dyDescent="0.25">
      <c r="B3" s="265" t="s">
        <v>6</v>
      </c>
      <c r="C3" s="267" t="s">
        <v>31</v>
      </c>
      <c r="D3" s="285" t="s">
        <v>26</v>
      </c>
      <c r="E3" s="305"/>
      <c r="F3"/>
      <c r="G3"/>
      <c r="H3"/>
      <c r="I3"/>
    </row>
    <row r="4" spans="1:9" ht="60" customHeight="1" x14ac:dyDescent="0.25">
      <c r="B4" s="266"/>
      <c r="C4" s="268"/>
      <c r="D4" s="94" t="s">
        <v>16</v>
      </c>
      <c r="E4" s="99" t="s">
        <v>32</v>
      </c>
    </row>
    <row r="5" spans="1:9" ht="15" customHeight="1" x14ac:dyDescent="0.25">
      <c r="B5" s="89" t="s">
        <v>22</v>
      </c>
      <c r="C5" s="140" t="s">
        <v>47</v>
      </c>
      <c r="D5" s="143" t="s">
        <v>47</v>
      </c>
      <c r="E5" s="144" t="s">
        <v>47</v>
      </c>
    </row>
    <row r="6" spans="1:9" ht="15" customHeight="1" x14ac:dyDescent="0.25">
      <c r="B6" s="16" t="s">
        <v>7</v>
      </c>
      <c r="C6" s="141">
        <v>37399</v>
      </c>
      <c r="D6" s="145">
        <v>238</v>
      </c>
      <c r="E6" s="146">
        <f t="shared" ref="E6:E19" si="0">D6/C6*100</f>
        <v>0.63638065188908799</v>
      </c>
    </row>
    <row r="7" spans="1:9" ht="15" customHeight="1" x14ac:dyDescent="0.25">
      <c r="B7" s="3" t="s">
        <v>17</v>
      </c>
      <c r="C7" s="142" t="s">
        <v>47</v>
      </c>
      <c r="D7" s="147" t="s">
        <v>47</v>
      </c>
      <c r="E7" s="148" t="s">
        <v>47</v>
      </c>
    </row>
    <row r="8" spans="1:9" ht="15" customHeight="1" x14ac:dyDescent="0.25">
      <c r="B8" s="16" t="s">
        <v>18</v>
      </c>
      <c r="C8" s="141">
        <v>148103</v>
      </c>
      <c r="D8" s="145">
        <v>575</v>
      </c>
      <c r="E8" s="146">
        <f t="shared" si="0"/>
        <v>0.38824331715090171</v>
      </c>
    </row>
    <row r="9" spans="1:9" ht="15" customHeight="1" x14ac:dyDescent="0.25">
      <c r="B9" s="3" t="s">
        <v>10</v>
      </c>
      <c r="C9" s="142">
        <v>119152</v>
      </c>
      <c r="D9" s="147">
        <v>2579</v>
      </c>
      <c r="E9" s="148">
        <f t="shared" si="0"/>
        <v>2.1644621995434403</v>
      </c>
    </row>
    <row r="10" spans="1:9" ht="15" customHeight="1" x14ac:dyDescent="0.25">
      <c r="B10" s="16" t="s">
        <v>8</v>
      </c>
      <c r="C10" s="141">
        <v>112211</v>
      </c>
      <c r="D10" s="145">
        <v>803</v>
      </c>
      <c r="E10" s="146">
        <f t="shared" si="0"/>
        <v>0.71561611606705222</v>
      </c>
    </row>
    <row r="11" spans="1:9" ht="15" customHeight="1" x14ac:dyDescent="0.25">
      <c r="B11" s="3" t="s">
        <v>11</v>
      </c>
      <c r="C11" s="142">
        <v>146605</v>
      </c>
      <c r="D11" s="147">
        <v>37</v>
      </c>
      <c r="E11" s="148">
        <f t="shared" si="0"/>
        <v>2.5237884110364588E-2</v>
      </c>
    </row>
    <row r="12" spans="1:9" ht="15" customHeight="1" x14ac:dyDescent="0.25">
      <c r="B12" s="16" t="s">
        <v>19</v>
      </c>
      <c r="C12" s="141">
        <v>9030</v>
      </c>
      <c r="D12" s="145">
        <v>1328</v>
      </c>
      <c r="E12" s="146">
        <f t="shared" si="0"/>
        <v>14.706533776301217</v>
      </c>
    </row>
    <row r="13" spans="1:9" ht="15" customHeight="1" x14ac:dyDescent="0.25">
      <c r="B13" s="3" t="s">
        <v>48</v>
      </c>
      <c r="C13" s="142" t="s">
        <v>47</v>
      </c>
      <c r="D13" s="147" t="s">
        <v>47</v>
      </c>
      <c r="E13" s="148" t="s">
        <v>47</v>
      </c>
    </row>
    <row r="14" spans="1:9" ht="15" customHeight="1" x14ac:dyDescent="0.25">
      <c r="B14" s="16" t="s">
        <v>12</v>
      </c>
      <c r="C14" s="141">
        <v>27663</v>
      </c>
      <c r="D14" s="145">
        <v>59</v>
      </c>
      <c r="E14" s="146">
        <f t="shared" si="0"/>
        <v>0.21328127824169468</v>
      </c>
    </row>
    <row r="15" spans="1:9" ht="15" customHeight="1" x14ac:dyDescent="0.25">
      <c r="B15" s="3" t="s">
        <v>14</v>
      </c>
      <c r="C15" s="142">
        <v>21648</v>
      </c>
      <c r="D15" s="147">
        <v>24</v>
      </c>
      <c r="E15" s="148">
        <f t="shared" si="0"/>
        <v>0.11086474501108648</v>
      </c>
    </row>
    <row r="16" spans="1:9" ht="15" customHeight="1" x14ac:dyDescent="0.25">
      <c r="B16" s="16" t="s">
        <v>9</v>
      </c>
      <c r="C16" s="141">
        <v>25924</v>
      </c>
      <c r="D16" s="145">
        <v>135</v>
      </c>
      <c r="E16" s="146">
        <f t="shared" si="0"/>
        <v>0.52075297022064504</v>
      </c>
    </row>
    <row r="17" spans="1:17" ht="15" customHeight="1" x14ac:dyDescent="0.25">
      <c r="B17" s="3" t="s">
        <v>15</v>
      </c>
      <c r="C17" s="142">
        <v>44949</v>
      </c>
      <c r="D17" s="147">
        <v>3919</v>
      </c>
      <c r="E17" s="148">
        <f t="shared" si="0"/>
        <v>8.7187701617388598</v>
      </c>
    </row>
    <row r="18" spans="1:17" ht="15" customHeight="1" x14ac:dyDescent="0.25">
      <c r="B18" s="16" t="s">
        <v>13</v>
      </c>
      <c r="C18" s="141">
        <v>123115</v>
      </c>
      <c r="D18" s="145">
        <v>1234</v>
      </c>
      <c r="E18" s="146">
        <f t="shared" si="0"/>
        <v>1.0023149088250822</v>
      </c>
    </row>
    <row r="19" spans="1:17" ht="15" customHeight="1" x14ac:dyDescent="0.25">
      <c r="B19" s="3" t="s">
        <v>20</v>
      </c>
      <c r="C19" s="142">
        <v>707265</v>
      </c>
      <c r="D19" s="147">
        <v>1807</v>
      </c>
      <c r="E19" s="148">
        <f t="shared" si="0"/>
        <v>0.2554912232331587</v>
      </c>
    </row>
    <row r="20" spans="1:17" ht="15" customHeight="1" thickBot="1" x14ac:dyDescent="0.3">
      <c r="B20" s="152" t="s">
        <v>21</v>
      </c>
      <c r="C20" s="162" t="s">
        <v>47</v>
      </c>
      <c r="D20" s="163" t="s">
        <v>47</v>
      </c>
      <c r="E20" s="164" t="s">
        <v>47</v>
      </c>
    </row>
    <row r="21" spans="1:17" ht="15" customHeight="1" x14ac:dyDescent="0.25">
      <c r="B21" s="4"/>
      <c r="C21" s="5"/>
      <c r="D21" s="5"/>
      <c r="E21" s="5"/>
    </row>
    <row r="22" spans="1:17" s="1" customFormat="1" ht="15" customHeight="1" x14ac:dyDescent="0.25">
      <c r="A22" s="58" t="s">
        <v>49</v>
      </c>
      <c r="B22" s="247" t="s">
        <v>103</v>
      </c>
      <c r="C22" s="248"/>
      <c r="D22" s="248"/>
      <c r="E22" s="248"/>
      <c r="F22"/>
      <c r="G22"/>
      <c r="H22"/>
      <c r="I22"/>
      <c r="J22" s="4"/>
      <c r="K22" s="5"/>
      <c r="L22" s="5"/>
      <c r="M22" s="5"/>
      <c r="N22"/>
      <c r="O22"/>
      <c r="P22"/>
      <c r="Q22"/>
    </row>
    <row r="23" spans="1:17" ht="75" customHeight="1" x14ac:dyDescent="0.25">
      <c r="A23" s="58" t="s">
        <v>5</v>
      </c>
      <c r="B23" s="306" t="s">
        <v>66</v>
      </c>
      <c r="C23" s="248"/>
      <c r="D23" s="248"/>
      <c r="E23" s="248"/>
    </row>
    <row r="24" spans="1:17" ht="15" customHeight="1" x14ac:dyDescent="0.25">
      <c r="A24" s="88" t="s">
        <v>4</v>
      </c>
      <c r="B24" s="302" t="s">
        <v>107</v>
      </c>
      <c r="C24" s="291"/>
      <c r="D24" s="291"/>
      <c r="E24" s="291"/>
    </row>
    <row r="25" spans="1:17" ht="15" customHeight="1" x14ac:dyDescent="0.25">
      <c r="A25" s="88" t="s">
        <v>2</v>
      </c>
      <c r="B25" s="301" t="s">
        <v>113</v>
      </c>
      <c r="C25" s="255"/>
      <c r="D25" s="255"/>
      <c r="E25" s="255"/>
    </row>
    <row r="26" spans="1:17" x14ac:dyDescent="0.25">
      <c r="B26" s="301" t="s">
        <v>114</v>
      </c>
      <c r="C26" s="255"/>
      <c r="D26" s="255"/>
      <c r="E26" s="255"/>
    </row>
    <row r="27" spans="1:17" x14ac:dyDescent="0.25">
      <c r="B27" s="54"/>
      <c r="C27" s="98"/>
      <c r="D27" s="54"/>
    </row>
    <row r="28" spans="1:17" x14ac:dyDescent="0.25">
      <c r="B28" s="54"/>
      <c r="C28" s="98"/>
      <c r="D28" s="54"/>
    </row>
    <row r="29" spans="1:17" x14ac:dyDescent="0.25">
      <c r="B29" s="54"/>
      <c r="C29" s="98"/>
      <c r="D29" s="54"/>
    </row>
    <row r="30" spans="1:17" x14ac:dyDescent="0.25">
      <c r="B30" s="54"/>
      <c r="C30" s="98"/>
      <c r="D30" s="54"/>
    </row>
    <row r="31" spans="1:17" x14ac:dyDescent="0.25">
      <c r="B31" s="54"/>
      <c r="C31" s="98"/>
      <c r="D31" s="54"/>
    </row>
    <row r="32" spans="1:17" x14ac:dyDescent="0.25">
      <c r="B32" s="54"/>
      <c r="C32" s="98"/>
      <c r="D32" s="54"/>
    </row>
    <row r="33" spans="2:4" x14ac:dyDescent="0.25">
      <c r="B33" s="54"/>
      <c r="C33" s="98"/>
      <c r="D33" s="54"/>
    </row>
    <row r="34" spans="2:4" x14ac:dyDescent="0.25">
      <c r="B34" s="54"/>
      <c r="C34" s="98"/>
      <c r="D34" s="54"/>
    </row>
    <row r="35" spans="2:4" x14ac:dyDescent="0.25">
      <c r="B35" s="54"/>
      <c r="C35" s="98"/>
      <c r="D35" s="54"/>
    </row>
    <row r="36" spans="2:4" x14ac:dyDescent="0.25">
      <c r="B36" s="54"/>
      <c r="C36" s="98"/>
      <c r="D36" s="54"/>
    </row>
    <row r="37" spans="2:4" x14ac:dyDescent="0.25">
      <c r="B37" s="54"/>
      <c r="C37" s="98"/>
      <c r="D37" s="54"/>
    </row>
    <row r="38" spans="2:4" x14ac:dyDescent="0.25">
      <c r="B38" s="54"/>
      <c r="C38" s="98"/>
      <c r="D38" s="54"/>
    </row>
  </sheetData>
  <mergeCells count="9">
    <mergeCell ref="B26:E26"/>
    <mergeCell ref="B24:E24"/>
    <mergeCell ref="B25:E25"/>
    <mergeCell ref="B2:E2"/>
    <mergeCell ref="B3:B4"/>
    <mergeCell ref="C3:C4"/>
    <mergeCell ref="D3:E3"/>
    <mergeCell ref="B23:E23"/>
    <mergeCell ref="B22:E22"/>
  </mergeCells>
  <hyperlinks>
    <hyperlink ref="E1" location="Contents!A1" display="[contents Ç]"/>
    <hyperlink ref="B25:E25" r:id="rId1" display="http://www.observatorioemigracao.pt/np4EN/6863.html"/>
    <hyperlink ref="B26:E26" r:id="rId2" display="http://www.observatorioemigracao.pt/np4/6863.html"/>
  </hyperlinks>
  <pageMargins left="0.7" right="0.7" top="0.75" bottom="0.75" header="0.3" footer="0.3"/>
  <pageSetup paperSize="9" orientation="portrait" r:id="rId3"/>
  <ignoredErrors>
    <ignoredError sqref="E14:E19 E6 E8:E10 E12"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Contents</vt:lpstr>
      <vt:lpstr>Table 2.1</vt:lpstr>
      <vt:lpstr>Table 2.2</vt:lpstr>
      <vt:lpstr>Table 2.3</vt:lpstr>
      <vt:lpstr>Table 2.4</vt:lpstr>
      <vt:lpstr>Table 2.5</vt:lpstr>
      <vt:lpstr>Table 2.6</vt:lpstr>
      <vt:lpstr>Table 2.7</vt:lpstr>
      <vt:lpstr>Table 2.8</vt:lpstr>
      <vt:lpstr>Table 2.9</vt:lpstr>
      <vt:lpstr>Table 2.10</vt:lpstr>
      <vt:lpstr>Chart 2.1</vt:lpstr>
      <vt:lpstr>Chart 2.2</vt:lpstr>
      <vt:lpstr>Chart 2.3</vt:lpstr>
      <vt:lpstr>Chart 2.4</vt:lpstr>
      <vt:lpstr>Chart 2.5</vt:lpstr>
      <vt:lpstr>Chart 2.6</vt:lpstr>
      <vt:lpstr>Chart 2.7</vt:lpstr>
      <vt:lpstr>Contents!Print_Titles</vt:lpstr>
      <vt:lpstr>'Table 2.1'!Print_Titles</vt:lpstr>
      <vt:lpstr>'Table 2.2'!Print_Titles</vt:lpstr>
      <vt:lpstr>'Table 2.3'!Print_Titles</vt:lpstr>
      <vt:lpstr>'Table 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2014-05-01T00:44:53Z</cp:lastPrinted>
  <dcterms:created xsi:type="dcterms:W3CDTF">2014-04-13T11:25:45Z</dcterms:created>
  <dcterms:modified xsi:type="dcterms:W3CDTF">2019-06-27T15:58:54Z</dcterms:modified>
</cp:coreProperties>
</file>