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AACAE1E6-BDD7-47CD-99B7-0CD561FD8189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Table 2.11" sheetId="39" r:id="rId12"/>
    <sheet name="Chart 2.1" sheetId="2" r:id="rId13"/>
    <sheet name="Chart 2.2" sheetId="40" r:id="rId14"/>
    <sheet name="Chart 2.3" sheetId="8" r:id="rId15"/>
    <sheet name="Chart 2.4" sheetId="41" r:id="rId16"/>
    <sheet name="Chart 2.5" sheetId="9" r:id="rId17"/>
    <sheet name="Chart 2.6" sheetId="37" r:id="rId18"/>
    <sheet name="Chart 2.7" sheetId="20" r:id="rId19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5" l="1"/>
  <c r="E11" i="17"/>
  <c r="H11" i="21"/>
  <c r="H11" i="18"/>
  <c r="E11" i="18"/>
  <c r="H11" i="7"/>
  <c r="G11" i="7"/>
  <c r="E11" i="7"/>
  <c r="E10" i="36"/>
  <c r="E9" i="36"/>
  <c r="E8" i="36"/>
  <c r="E7" i="36"/>
  <c r="E6" i="36"/>
  <c r="E5" i="36"/>
  <c r="H13" i="39"/>
  <c r="E13" i="39"/>
  <c r="E13" i="38"/>
  <c r="H13" i="16"/>
  <c r="G13" i="16"/>
  <c r="E13" i="16"/>
  <c r="H13" i="7"/>
  <c r="G13" i="7"/>
  <c r="E13" i="7"/>
  <c r="H13" i="6"/>
  <c r="E4" i="36"/>
  <c r="H20" i="39"/>
  <c r="E20" i="39"/>
  <c r="H19" i="39"/>
  <c r="E19" i="39"/>
  <c r="H18" i="39"/>
  <c r="E18" i="39"/>
  <c r="H17" i="39"/>
  <c r="E17" i="39"/>
  <c r="H16" i="39"/>
  <c r="E16" i="39"/>
  <c r="H14" i="39"/>
  <c r="E14" i="39"/>
  <c r="H12" i="39"/>
  <c r="E12" i="39"/>
  <c r="H11" i="39"/>
  <c r="E11" i="39"/>
  <c r="H10" i="39"/>
  <c r="E10" i="39"/>
  <c r="H9" i="39"/>
  <c r="E9" i="39"/>
  <c r="H8" i="39"/>
  <c r="E8" i="39"/>
  <c r="H7" i="39"/>
  <c r="E7" i="39"/>
  <c r="H6" i="39"/>
  <c r="E6" i="39"/>
  <c r="E5" i="39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10" i="19"/>
  <c r="E10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19" i="6"/>
  <c r="H18" i="6"/>
  <c r="H17" i="6"/>
  <c r="H16" i="6"/>
  <c r="H15" i="6"/>
  <c r="H14" i="6"/>
  <c r="H12" i="6"/>
  <c r="H11" i="6"/>
  <c r="H10" i="6"/>
  <c r="H8" i="6"/>
  <c r="H7" i="6"/>
  <c r="H6" i="6"/>
  <c r="E19" i="6"/>
  <c r="E18" i="6"/>
  <c r="E17" i="6"/>
  <c r="E16" i="6"/>
  <c r="E15" i="6"/>
  <c r="E14" i="6"/>
  <c r="E12" i="6"/>
  <c r="E11" i="6"/>
  <c r="E10" i="6"/>
  <c r="E9" i="6"/>
  <c r="E8" i="6"/>
  <c r="E7" i="6"/>
  <c r="E6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2" i="7"/>
  <c r="G12" i="7"/>
  <c r="H10" i="7"/>
  <c r="G10" i="7"/>
  <c r="H9" i="7"/>
  <c r="G9" i="7"/>
  <c r="H8" i="7"/>
  <c r="G8" i="7"/>
  <c r="H7" i="7"/>
  <c r="G7" i="7"/>
  <c r="H6" i="7"/>
  <c r="G6" i="7"/>
  <c r="E20" i="38"/>
  <c r="E19" i="38"/>
  <c r="E18" i="38"/>
  <c r="E17" i="38"/>
  <c r="E16" i="38"/>
  <c r="E14" i="38"/>
  <c r="E12" i="38"/>
  <c r="E11" i="38"/>
  <c r="E10" i="38"/>
  <c r="E9" i="38"/>
  <c r="E8" i="38"/>
  <c r="E7" i="38"/>
  <c r="E6" i="38"/>
  <c r="E5" i="38"/>
  <c r="E19" i="16"/>
  <c r="E18" i="16"/>
  <c r="E17" i="16"/>
  <c r="E16" i="16"/>
  <c r="E15" i="16"/>
  <c r="E14" i="16"/>
  <c r="E12" i="16"/>
  <c r="E11" i="16"/>
  <c r="E10" i="16"/>
  <c r="E9" i="16"/>
  <c r="E8" i="16"/>
  <c r="E6" i="16"/>
  <c r="E20" i="7"/>
  <c r="E19" i="7"/>
  <c r="E18" i="7"/>
  <c r="E17" i="7"/>
  <c r="E16" i="7"/>
  <c r="E15" i="7"/>
  <c r="E14" i="7"/>
  <c r="E12" i="7"/>
  <c r="E10" i="7"/>
  <c r="E9" i="7"/>
  <c r="E8" i="7"/>
  <c r="E7" i="7"/>
  <c r="E6" i="7"/>
  <c r="E19" i="17"/>
  <c r="E18" i="17"/>
  <c r="E17" i="17"/>
  <c r="E16" i="17"/>
  <c r="E15" i="17"/>
  <c r="E14" i="17"/>
  <c r="E12" i="17"/>
  <c r="E10" i="17"/>
  <c r="E9" i="17"/>
  <c r="E8" i="17"/>
  <c r="E6" i="17"/>
  <c r="E19" i="5"/>
  <c r="E18" i="5"/>
  <c r="E17" i="5"/>
  <c r="E16" i="5"/>
  <c r="E15" i="5"/>
  <c r="E14" i="5"/>
  <c r="E12" i="5"/>
  <c r="E11" i="5"/>
  <c r="E10" i="5"/>
  <c r="E8" i="5"/>
  <c r="E7" i="5"/>
  <c r="E6" i="5"/>
  <c r="B14" i="36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<sst xmlns="http://schemas.openxmlformats.org/spreadsheetml/2006/main" count="792" uniqueCount="110">
  <si>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</si>
  <si>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</si>
  <si>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</si>
  <si>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</si>
  <si>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Factbook 2014: list of tables and charts</t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</si>
  <si>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</si>
  <si>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</si>
  <si>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</si>
  <si>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</si>
  <si>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</si>
  <si>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</si>
  <si>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</si>
  <si>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</si>
  <si>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</si>
  <si>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</si>
  <si>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</si>
  <si>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</si>
  <si>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</si>
  <si>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</si>
  <si>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</si>
  <si>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</si>
  <si>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</si>
  <si>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</si>
  <si>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</si>
  <si>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</si>
  <si>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</si>
  <si>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</si>
  <si>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</si>
  <si>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</si>
  <si>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</si>
  <si>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</si>
  <si>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</si>
  <si>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</si>
  <si>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</si>
  <si>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</si>
  <si>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Registrations by migrants born in Portugal</t>
  </si>
  <si>
    <t>As a percentage of all registrations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</si>
  <si>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</si>
  <si>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</si>
  <si>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</si>
  <si>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</si>
  <si>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</si>
  <si>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</si>
  <si>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</si>
  <si>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</si>
  <si>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</si>
  <si>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</si>
  <si>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</si>
  <si>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</si>
  <si>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</si>
  <si>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</si>
  <si>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</si>
  <si>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Table by OEm, data from Direcção-Geral dos Assuntos Consulares e das Comunidades Portuguesas (DGACCP).</t>
  </si>
  <si>
    <t>Note</t>
  </si>
  <si>
    <t xml:space="preserve">Brazil </t>
  </si>
  <si>
    <t>Chart by OEm, data from Direcção-Geral dos Assuntos Consulares e das Comunidades Portuguesas (DGACCP).</t>
  </si>
  <si>
    <t>Notes</t>
  </si>
  <si>
    <t>21 Nov 2014.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</si>
  <si>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2013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</si>
  <si>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2013 or last year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</si>
  <si>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2013 or last year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</si>
  <si>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2013 or last year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</si>
  <si>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2013 or last year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</si>
  <si>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2012 or last year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</si>
  <si>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2013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</si>
  <si>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2013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</si>
  <si>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2013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</si>
  <si>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2013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</si>
  <si>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2013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</si>
  <si>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2013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</si>
  <si>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2012-2013 or last two years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</si>
  <si>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2012-2013 or last two years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</si>
  <si>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2012-2013 or last two years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</si>
  <si>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2012-2013 or last two years available</t>
    </r>
  </si>
  <si>
    <r>
      <rPr>
        <b/>
        <sz val="9"/>
        <color rgb="FFC00000"/>
        <rFont val="Arial"/>
        <family val="2"/>
      </rPr>
      <t>Table 2.11</t>
    </r>
    <r>
      <rPr>
        <b/>
        <sz val="9"/>
        <rFont val="Arial"/>
        <family val="2"/>
      </rPr>
      <t xml:space="preserve"> Change in the stock of consular registrations in top destination countries, 2011-2012 or last two years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</si>
  <si>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2012 or last year available</t>
    </r>
  </si>
  <si>
    <t>[ANG] 2012 and 2013. [ITA] 2009 and 2010. [NOR] 2013.</t>
  </si>
  <si>
    <t>Table by OEm, data from: [AGO] Consulates of Angola in Portugal (Lisbon and Oporto); [BEL] Eurostat, Statistics Database, Population and Social Conditions; [BRA] Ministério do Trabalho e Emprego; [CAN] Citizenship and Immigration Canada; [FRA] Institut National Etudes Démographiques; [DEU] Statistisches Bundesamt Deutschland; [ITA] Eurostat, Statistics Database, Population and Social Conditions; [LUX] Le Portail des Statistiques du Luxembourg; [MOZ] Direção Geral dos Assuntos Consulares e Comunidades Portuguesas (DGACCP),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</si>
  <si>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[BEL] 2012. [CAN] 2012. [ITA] 2012.</t>
  </si>
  <si>
    <t>[AGO] Data from visas concerning permanent emigration. [BEL] 2012. [FRA] 2012. [ITA] 2012. [VEN] 2011.</t>
  </si>
  <si>
    <t>Table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</si>
  <si>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[AGO] Data from visas concerning permanent emigration. [BEL] 2011 and 2012. [FRA] 2011 and 2012. [ITA] 2011 and 2012.</t>
  </si>
  <si>
    <t>Chart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</si>
  <si>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[AGO] Data from visas concerning permanent emigration. [BEL] 2012. [FRA] 2012. [ITA] 2012.</t>
  </si>
  <si>
    <t>[BEL] 2012. [FRA] 2012. [ITA] 2012.</t>
  </si>
  <si>
    <t>Chart by OEm,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</si>
  <si>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[BEL] 2011 and 2012. [CAN] 2011 and 2012. [ITA] 2011 and 2012.</t>
  </si>
  <si>
    <t>[ANG] 2013. [ITA] 2010. [MOZ] 2013. [NOR] 2013.</t>
  </si>
  <si>
    <t>Table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</si>
  <si>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OEm,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</si>
  <si>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[BRA] 2010. [CAN] 2011. [FRA] 2011. [ITA] 2012. [LUX] 2011. [MOZ] 2007. [VEN] 2011.</t>
  </si>
  <si>
    <t>[FRA] 2010 and 2011. [ITA] 2011 and 2012.</t>
  </si>
  <si>
    <t>Chart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</si>
  <si>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As a percentage of all foreigners</t>
  </si>
  <si>
    <t>[ANG] 2013. The number of those born in Portugal do not include data from the consulate of Benguela and refers only to computerized records. [ITA] 2010. [MOZ] 2013. [NOR] 2013.</t>
  </si>
  <si>
    <t>[AGO] Permanente inflows: data from visas concerning permanent emigration. [BEL] Permanent inflows: 2012. [BRA] Migrants born in Portugal: 2010. [CAN] Migrants born in Portugal and population with Portuguese citizenship: 2011. Acquisition of citizenship by Portuguese and registrations in Portuguese consulates: 2012. [FRA] Permanent inflows: 2012. Migrants born in Portugal: 2011. Population with Portuguese citizenship: 2011. [ITA] Permanent inflows: 2012. Registrations in Portuguese consulates: 2010. [LUX] Migrants born in Portugal: 2011. [MOZ] Migrants born in Portugal and population with Portuguese citizenship: 2007. [USA] Population with Portuguese citizenship: 2012. [VEN] Migrants born in Portugal: 2011.</t>
  </si>
  <si>
    <t>[FRA] 2010 and 2011.</t>
  </si>
  <si>
    <t>Chart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</si>
  <si>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</si>
  <si>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</si>
  <si>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</si>
  <si>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</si>
  <si>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</si>
  <si>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source data detailed in following pages. Entities: Consulado-Geral da República de Angola em Lisboa and Consulado-Geral da República de Angola no Porto, Portugal; Direção-Geral dos Assuntos Consulares e das Comunidades Portuguesas, Portugal (DGACCP); OCDE; Eurostat; Ministério do Trabalho e Emprego, Brazil; IMILA, Investigación Migración Internacional de Latinoamérica; Instituto Brasileiro de Geografia e Estatística; Citizenship and Immigration Canada;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</si>
  <si>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[CAN] 2011. [FRA] 2010. [MOZ] 2007. [USA] 2012.</t>
  </si>
  <si>
    <t>[CAN] 2006. [FRA] 2010. [MOZ] 2007. [USA] 2012.</t>
  </si>
  <si>
    <t>Ranking in total inflows</t>
  </si>
  <si>
    <t>5th</t>
  </si>
  <si>
    <t>The Observatório da Emigração (OEm) is based at the Centre for Research and Studies in Sociology (CIES-IUL), at the University Institute of Lisbon (ISCTE-IUL).</t>
  </si>
  <si>
    <t>http://www.observatorioemigracao.pt/np4/4093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</si>
</sst>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80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vertical="center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 inden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8" fillId="0" borderId="0" xfId="0" quotePrefix="1" applyNumberFormat="1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5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3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3" borderId="0" xfId="0" quotePrefix="1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13" fillId="3" borderId="0" xfId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14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2.1'!$B$50:$B$64</c:f>
              <c:strCache>
                <c:ptCount val="15"/>
                <c:pt idx="0">
                  <c:v>Italy</c:v>
                </c:pt>
                <c:pt idx="1">
                  <c:v>Canada</c:v>
                </c:pt>
                <c:pt idx="2">
                  <c:v>Norway</c:v>
                </c:pt>
                <c:pt idx="3">
                  <c:v>United States</c:v>
                </c:pt>
                <c:pt idx="4">
                  <c:v>Netherlands</c:v>
                </c:pt>
                <c:pt idx="5">
                  <c:v>Brazil</c:v>
                </c:pt>
                <c:pt idx="6">
                  <c:v>Mozambique</c:v>
                </c:pt>
                <c:pt idx="7">
                  <c:v>Belgium</c:v>
                </c:pt>
                <c:pt idx="8">
                  <c:v>Luxemburg</c:v>
                </c:pt>
                <c:pt idx="9">
                  <c:v>Angola</c:v>
                </c:pt>
                <c:pt idx="10">
                  <c:v>Spain</c:v>
                </c:pt>
                <c:pt idx="11">
                  <c:v>Germany</c:v>
                </c:pt>
                <c:pt idx="12">
                  <c:v>France</c:v>
                </c:pt>
                <c:pt idx="13">
                  <c:v>Switzerland</c:v>
                </c:pt>
                <c:pt idx="14">
                  <c:v>United Kingdom</c:v>
                </c:pt>
              </c:strCache>
            </c:strRef>
          </c:cat>
          <c:val>
            <c:numRef>
              <c:f>'Chart 2.1'!$C$50:$C$64</c:f>
              <c:numCache>
                <c:formatCode>#,##0</c:formatCode>
                <c:ptCount val="15"/>
                <c:pt idx="0">
                  <c:v>446</c:v>
                </c:pt>
                <c:pt idx="1">
                  <c:v>629</c:v>
                </c:pt>
                <c:pt idx="2">
                  <c:v>815</c:v>
                </c:pt>
                <c:pt idx="3">
                  <c:v>918</c:v>
                </c:pt>
                <c:pt idx="4">
                  <c:v>2079</c:v>
                </c:pt>
                <c:pt idx="5">
                  <c:v>2913</c:v>
                </c:pt>
                <c:pt idx="6">
                  <c:v>3759</c:v>
                </c:pt>
                <c:pt idx="7">
                  <c:v>4227</c:v>
                </c:pt>
                <c:pt idx="8">
                  <c:v>4590</c:v>
                </c:pt>
                <c:pt idx="9">
                  <c:v>4651</c:v>
                </c:pt>
                <c:pt idx="10">
                  <c:v>5302</c:v>
                </c:pt>
                <c:pt idx="11">
                  <c:v>11401</c:v>
                </c:pt>
                <c:pt idx="12">
                  <c:v>18000</c:v>
                </c:pt>
                <c:pt idx="13">
                  <c:v>20039</c:v>
                </c:pt>
                <c:pt idx="14">
                  <c:v>30121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F-428A-A4CF-3B1C3398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20320"/>
        <c:axId val="159264128"/>
      </c:barChart>
      <c:catAx>
        <c:axId val="38520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9264128"/>
        <c:crosses val="autoZero"/>
        <c:auto val="1"/>
        <c:lblAlgn val="ctr"/>
        <c:lblOffset val="100"/>
        <c:noMultiLvlLbl val="0"/>
      </c:catAx>
      <c:valAx>
        <c:axId val="1592641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8520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2.2'!$B$50:$B$62</c:f>
              <c:strCache>
                <c:ptCount val="13"/>
                <c:pt idx="0">
                  <c:v>United States</c:v>
                </c:pt>
                <c:pt idx="1">
                  <c:v>Italy</c:v>
                </c:pt>
                <c:pt idx="2">
                  <c:v>Canada</c:v>
                </c:pt>
                <c:pt idx="3">
                  <c:v>Norway</c:v>
                </c:pt>
                <c:pt idx="4">
                  <c:v>Germany</c:v>
                </c:pt>
                <c:pt idx="5">
                  <c:v>Netherlands</c:v>
                </c:pt>
                <c:pt idx="6">
                  <c:v>Spain</c:v>
                </c:pt>
                <c:pt idx="7">
                  <c:v>Belgium</c:v>
                </c:pt>
                <c:pt idx="8">
                  <c:v>Brazil</c:v>
                </c:pt>
                <c:pt idx="9">
                  <c:v>United Kingdom</c:v>
                </c:pt>
                <c:pt idx="10">
                  <c:v>France</c:v>
                </c:pt>
                <c:pt idx="11">
                  <c:v>Switzerland</c:v>
                </c:pt>
                <c:pt idx="12">
                  <c:v>Luxemburg</c:v>
                </c:pt>
              </c:strCache>
            </c:strRef>
          </c:cat>
          <c:val>
            <c:numRef>
              <c:f>'Chart 2.2'!$C$50:$C$62</c:f>
              <c:numCache>
                <c:formatCode>0.0</c:formatCode>
                <c:ptCount val="13"/>
                <c:pt idx="0">
                  <c:v>9.2675505500462871E-2</c:v>
                </c:pt>
                <c:pt idx="1">
                  <c:v>0.127148119006078</c:v>
                </c:pt>
                <c:pt idx="2">
                  <c:v>0.2429012214571756</c:v>
                </c:pt>
                <c:pt idx="3">
                  <c:v>1.2176173544088207</c:v>
                </c:pt>
                <c:pt idx="4">
                  <c:v>1.2220769197787591</c:v>
                </c:pt>
                <c:pt idx="5">
                  <c:v>1.515748031496063</c:v>
                </c:pt>
                <c:pt idx="6">
                  <c:v>1.5485265340693362</c:v>
                </c:pt>
                <c:pt idx="7">
                  <c:v>3.8429019500886406</c:v>
                </c:pt>
                <c:pt idx="8">
                  <c:v>4.6692419895170474</c:v>
                </c:pt>
                <c:pt idx="9">
                  <c:v>4.879981076930056</c:v>
                </c:pt>
                <c:pt idx="10">
                  <c:v>7.8397212543553998</c:v>
                </c:pt>
                <c:pt idx="11">
                  <c:v>11.981608150770114</c:v>
                </c:pt>
                <c:pt idx="12">
                  <c:v>21.755616646127596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D51-8D8E-05F097DC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21344"/>
        <c:axId val="159265856"/>
      </c:barChart>
      <c:catAx>
        <c:axId val="38521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9265856"/>
        <c:crosses val="autoZero"/>
        <c:auto val="1"/>
        <c:lblAlgn val="ctr"/>
        <c:lblOffset val="100"/>
        <c:noMultiLvlLbl val="0"/>
      </c:catAx>
      <c:valAx>
        <c:axId val="1592658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38521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Germany</c:v>
                </c:pt>
                <c:pt idx="8">
                  <c:v>United Kingdom</c:v>
                </c:pt>
                <c:pt idx="9">
                  <c:v>Spain</c:v>
                </c:pt>
                <c:pt idx="10">
                  <c:v>Brazil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1967</c:v>
                </c:pt>
                <c:pt idx="1">
                  <c:v>3767</c:v>
                </c:pt>
                <c:pt idx="2">
                  <c:v>7023</c:v>
                </c:pt>
                <c:pt idx="3">
                  <c:v>15486</c:v>
                </c:pt>
                <c:pt idx="4">
                  <c:v>31564</c:v>
                </c:pt>
                <c:pt idx="5">
                  <c:v>37326</c:v>
                </c:pt>
                <c:pt idx="6">
                  <c:v>60897</c:v>
                </c:pt>
                <c:pt idx="7">
                  <c:v>104084</c:v>
                </c:pt>
                <c:pt idx="8">
                  <c:v>107000</c:v>
                </c:pt>
                <c:pt idx="9">
                  <c:v>134248</c:v>
                </c:pt>
                <c:pt idx="10">
                  <c:v>137973</c:v>
                </c:pt>
                <c:pt idx="11">
                  <c:v>140310</c:v>
                </c:pt>
                <c:pt idx="12">
                  <c:v>158002</c:v>
                </c:pt>
                <c:pt idx="13">
                  <c:v>211451</c:v>
                </c:pt>
                <c:pt idx="14">
                  <c:v>592281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C-4129-9213-7DC6F7551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521856"/>
        <c:axId val="159268160"/>
      </c:barChart>
      <c:catAx>
        <c:axId val="385218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9268160"/>
        <c:crosses val="autoZero"/>
        <c:auto val="1"/>
        <c:lblAlgn val="ctr"/>
        <c:lblOffset val="100"/>
        <c:noMultiLvlLbl val="0"/>
      </c:catAx>
      <c:valAx>
        <c:axId val="159268160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38521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Norway</c:v>
                </c:pt>
                <c:pt idx="2">
                  <c:v>United States</c:v>
                </c:pt>
                <c:pt idx="3">
                  <c:v>Netherlands</c:v>
                </c:pt>
                <c:pt idx="4">
                  <c:v>Mozambique</c:v>
                </c:pt>
                <c:pt idx="5">
                  <c:v>United Kingdom</c:v>
                </c:pt>
                <c:pt idx="6">
                  <c:v>Germany</c:v>
                </c:pt>
                <c:pt idx="7">
                  <c:v>Belgium</c:v>
                </c:pt>
                <c:pt idx="8">
                  <c:v>Canada</c:v>
                </c:pt>
                <c:pt idx="9">
                  <c:v>Spain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0.2</c:v>
                </c:pt>
                <c:pt idx="1">
                  <c:v>0.33152318639794243</c:v>
                </c:pt>
                <c:pt idx="2">
                  <c:v>0.35942201395117557</c:v>
                </c:pt>
                <c:pt idx="3">
                  <c:v>0.86360110395502088</c:v>
                </c:pt>
                <c:pt idx="4">
                  <c:v>1.1010853012273578</c:v>
                </c:pt>
                <c:pt idx="5">
                  <c:v>1.3753213367609254</c:v>
                </c:pt>
                <c:pt idx="6">
                  <c:v>1.625594190567043</c:v>
                </c:pt>
                <c:pt idx="7">
                  <c:v>1.8060917545422657</c:v>
                </c:pt>
                <c:pt idx="8">
                  <c:v>1.944080157455113</c:v>
                </c:pt>
                <c:pt idx="9">
                  <c:v>2.0216440359633618</c:v>
                </c:pt>
                <c:pt idx="10">
                  <c:v>3.2272790940170055</c:v>
                </c:pt>
                <c:pt idx="11">
                  <c:v>9.2354426177955578</c:v>
                </c:pt>
                <c:pt idx="12">
                  <c:v>10.566696763896598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5-4B37-A700-F5FF4534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463744"/>
        <c:axId val="34792000"/>
      </c:barChart>
      <c:catAx>
        <c:axId val="162463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792000"/>
        <c:crosses val="autoZero"/>
        <c:auto val="1"/>
        <c:lblAlgn val="ctr"/>
        <c:lblOffset val="100"/>
        <c:noMultiLvlLbl val="0"/>
      </c:catAx>
      <c:valAx>
        <c:axId val="34792000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62463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2.5'!$B$50:$B$62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Luxemburg</c:v>
                </c:pt>
                <c:pt idx="8">
                  <c:v>Germany</c:v>
                </c:pt>
                <c:pt idx="9">
                  <c:v>Spain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2.5'!$C$50:$C$62</c:f>
              <c:numCache>
                <c:formatCode>#,##0</c:formatCode>
                <c:ptCount val="13"/>
                <c:pt idx="0">
                  <c:v>2432</c:v>
                </c:pt>
                <c:pt idx="1">
                  <c:v>4279</c:v>
                </c:pt>
                <c:pt idx="2">
                  <c:v>5517</c:v>
                </c:pt>
                <c:pt idx="3">
                  <c:v>17266</c:v>
                </c:pt>
                <c:pt idx="4">
                  <c:v>23765</c:v>
                </c:pt>
                <c:pt idx="5">
                  <c:v>38813</c:v>
                </c:pt>
                <c:pt idx="6">
                  <c:v>54669</c:v>
                </c:pt>
                <c:pt idx="7">
                  <c:v>88200</c:v>
                </c:pt>
                <c:pt idx="8">
                  <c:v>127368</c:v>
                </c:pt>
                <c:pt idx="9">
                  <c:v>129079</c:v>
                </c:pt>
                <c:pt idx="10">
                  <c:v>136000</c:v>
                </c:pt>
                <c:pt idx="11">
                  <c:v>253227</c:v>
                </c:pt>
                <c:pt idx="12">
                  <c:v>501810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D-4A80-BC9C-CE636C04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467328"/>
        <c:axId val="34793728"/>
      </c:barChart>
      <c:catAx>
        <c:axId val="162467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793728"/>
        <c:crosses val="autoZero"/>
        <c:auto val="1"/>
        <c:lblAlgn val="ctr"/>
        <c:lblOffset val="100"/>
        <c:noMultiLvlLbl val="0"/>
      </c:catAx>
      <c:valAx>
        <c:axId val="34793728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246732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2.6'!$B$50:$B$61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Germany</c:v>
                </c:pt>
                <c:pt idx="5">
                  <c:v>Canada</c:v>
                </c:pt>
                <c:pt idx="6">
                  <c:v>United Kingdom</c:v>
                </c:pt>
                <c:pt idx="7">
                  <c:v>Luxemburg</c:v>
                </c:pt>
                <c:pt idx="8">
                  <c:v>Spain</c:v>
                </c:pt>
                <c:pt idx="9">
                  <c:v>United States</c:v>
                </c:pt>
                <c:pt idx="10">
                  <c:v>Switzerland</c:v>
                </c:pt>
                <c:pt idx="11">
                  <c:v>France</c:v>
                </c:pt>
              </c:strCache>
            </c:strRef>
          </c:cat>
          <c:val>
            <c:numRef>
              <c:f>'Chart 2.6'!$C$50:$C$61</c:f>
              <c:numCache>
                <c:formatCode>#,##0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38</c:v>
                </c:pt>
                <c:pt idx="3">
                  <c:v>211</c:v>
                </c:pt>
                <c:pt idx="4">
                  <c:v>510</c:v>
                </c:pt>
                <c:pt idx="5">
                  <c:v>607</c:v>
                </c:pt>
                <c:pt idx="6">
                  <c:v>628</c:v>
                </c:pt>
                <c:pt idx="7">
                  <c:v>982</c:v>
                </c:pt>
                <c:pt idx="8">
                  <c:v>1265</c:v>
                </c:pt>
                <c:pt idx="9">
                  <c:v>1585</c:v>
                </c:pt>
                <c:pt idx="10">
                  <c:v>2184</c:v>
                </c:pt>
                <c:pt idx="11">
                  <c:v>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1B1-8C60-FCA487BA4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193792"/>
        <c:axId val="34795456"/>
      </c:barChart>
      <c:catAx>
        <c:axId val="164193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795456"/>
        <c:crosses val="autoZero"/>
        <c:auto val="1"/>
        <c:lblAlgn val="ctr"/>
        <c:lblOffset val="100"/>
        <c:noMultiLvlLbl val="0"/>
      </c:catAx>
      <c:valAx>
        <c:axId val="347954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193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Italy</c:v>
                </c:pt>
                <c:pt idx="1">
                  <c:v>Norway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Luxemburg</c:v>
                </c:pt>
                <c:pt idx="7">
                  <c:v>Angola</c:v>
                </c:pt>
                <c:pt idx="8">
                  <c:v>Canada</c:v>
                </c:pt>
                <c:pt idx="9">
                  <c:v>Venezuela</c:v>
                </c:pt>
                <c:pt idx="10">
                  <c:v>Germany</c:v>
                </c:pt>
                <c:pt idx="11">
                  <c:v>United Kingdom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2337</c:v>
                </c:pt>
                <c:pt idx="1">
                  <c:v>4400</c:v>
                </c:pt>
                <c:pt idx="2">
                  <c:v>18992</c:v>
                </c:pt>
                <c:pt idx="3">
                  <c:v>24871</c:v>
                </c:pt>
                <c:pt idx="4">
                  <c:v>46642</c:v>
                </c:pt>
                <c:pt idx="5">
                  <c:v>66212</c:v>
                </c:pt>
                <c:pt idx="6">
                  <c:v>99738</c:v>
                </c:pt>
                <c:pt idx="7">
                  <c:v>115595</c:v>
                </c:pt>
                <c:pt idx="8">
                  <c:v>133954</c:v>
                </c:pt>
                <c:pt idx="9">
                  <c:v>165498</c:v>
                </c:pt>
                <c:pt idx="10">
                  <c:v>171166</c:v>
                </c:pt>
                <c:pt idx="11">
                  <c:v>171497</c:v>
                </c:pt>
                <c:pt idx="12">
                  <c:v>195164</c:v>
                </c:pt>
                <c:pt idx="13">
                  <c:v>288465</c:v>
                </c:pt>
                <c:pt idx="14">
                  <c:v>612203</c:v>
                </c:pt>
                <c:pt idx="15">
                  <c:v>1190798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7-49A4-B4D8-9A3D2E6C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195840"/>
        <c:axId val="34797184"/>
      </c:barChart>
      <c:catAx>
        <c:axId val="16419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797184"/>
        <c:crosses val="autoZero"/>
        <c:auto val="1"/>
        <c:lblAlgn val="ctr"/>
        <c:lblOffset val="100"/>
        <c:noMultiLvlLbl val="0"/>
      </c:catAx>
      <c:valAx>
        <c:axId val="34797184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4195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69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196" t="s">
        <v>1</v>
      </c>
      <c r="C1" s="197"/>
      <c r="D1" s="197"/>
      <c r="E1" s="171"/>
      <c r="F1" s="171"/>
      <c r="G1" s="171"/>
      <c r="H1" s="172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00" t="s">
        <v>4</v>
      </c>
      <c r="C2" s="201"/>
      <c r="D2" s="201"/>
      <c r="E2" s="202"/>
      <c r="F2" s="202"/>
      <c r="G2" s="202"/>
      <c r="H2" s="203"/>
    </row>
    <row r="3" spans="1:13" s="70" customFormat="1" ht="30" customHeight="1" x14ac:dyDescent="0.25">
      <c r="B3" s="204" t="s">
        <v>45</v>
      </c>
      <c r="C3" s="205"/>
      <c r="D3" s="205"/>
      <c r="E3" s="205"/>
      <c r="F3" s="205"/>
      <c r="G3" s="205"/>
      <c r="H3" s="172"/>
    </row>
    <row r="4" spans="1:13" s="70" customFormat="1" ht="15" customHeight="1" x14ac:dyDescent="0.25">
      <c r="A4" s="96"/>
      <c r="B4" s="198" t="str">
        <f>'Table 2.1'!B2</f>
        <v>Table 2.1 Main indicators of Portuguese emigration to top destination countries, 2013 or last year available</v>
      </c>
      <c r="C4" s="199"/>
      <c r="D4" s="199"/>
      <c r="E4" s="198" t="str">
        <f>'Chart 2.1'!B2</f>
        <v>Chart 2.1 Portuguese permanent inflows in top destination countries, 2013 or last year available</v>
      </c>
      <c r="F4" s="206"/>
      <c r="G4" s="206"/>
      <c r="H4" s="175"/>
    </row>
    <row r="5" spans="1:13" s="70" customFormat="1" ht="15" customHeight="1" x14ac:dyDescent="0.25">
      <c r="A5" s="96"/>
      <c r="B5" s="198" t="str">
        <f>'Table 2.2'!B2</f>
        <v>Table 2.2 Portuguese permanent inflows in top destination countries, 2013 or last year available</v>
      </c>
      <c r="C5" s="199"/>
      <c r="D5" s="199"/>
      <c r="E5" s="198" t="str">
        <f>'Chart 2.2'!B2</f>
        <v>Chart 2.2 Portuguese permanent inflows as a percentage of all permanent inflows in top destination countries, 2013 or last year available</v>
      </c>
      <c r="F5" s="206"/>
      <c r="G5" s="206"/>
      <c r="H5" s="175"/>
    </row>
    <row r="6" spans="1:13" s="70" customFormat="1" ht="15" customHeight="1" x14ac:dyDescent="0.25">
      <c r="A6" s="96"/>
      <c r="B6" s="198" t="str">
        <f>'Table 2.3'!B2:H2</f>
        <v>Table 2.3 Change in Portuguese permanent inflows in top destination countries, 2012-2013 or last two years available</v>
      </c>
      <c r="C6" s="199"/>
      <c r="D6" s="199"/>
      <c r="E6" s="198" t="str">
        <f>'Chart 2.3'!B2</f>
        <v>Chart 2.3 Stock of migrants born in Portugal in top destination countries, 2013 or last year available</v>
      </c>
      <c r="F6" s="206"/>
      <c r="G6" s="206"/>
      <c r="H6" s="175"/>
    </row>
    <row r="7" spans="1:13" s="70" customFormat="1" ht="15" customHeight="1" x14ac:dyDescent="0.25">
      <c r="A7" s="96"/>
      <c r="B7" s="198" t="str">
        <f>'Table 2.4'!B2:H2</f>
        <v>Table 2.4 Stock of migrants born in Portugal in top destination countries, 2013 or last year available</v>
      </c>
      <c r="C7" s="199"/>
      <c r="D7" s="199"/>
      <c r="E7" s="198" t="str">
        <f>'Chart 2.4'!B2</f>
        <v>Chart 2.4 Stock of migrants born in Portugal as a percentage of all foreign-born in top destination countries, 2013 or last year available</v>
      </c>
      <c r="F7" s="206"/>
      <c r="G7" s="206"/>
      <c r="H7" s="174"/>
    </row>
    <row r="8" spans="1:13" s="71" customFormat="1" ht="15" customHeight="1" x14ac:dyDescent="0.2">
      <c r="A8" s="96"/>
      <c r="B8" s="207" t="str">
        <f>'Table 2.5'!B2</f>
        <v>Table 2.5 Change in the stock of migrants born in Portugal in top destination countries, 2012-2013 or last two years available</v>
      </c>
      <c r="C8" s="199"/>
      <c r="D8" s="199"/>
      <c r="E8" s="198" t="str">
        <f>'Chart 2.5'!B2</f>
        <v>Chart 2.5 Population with Portuguese citizenship in top destination countries, 2013 or last year available</v>
      </c>
      <c r="F8" s="206"/>
      <c r="G8" s="206"/>
      <c r="H8" s="173"/>
    </row>
    <row r="9" spans="1:13" s="70" customFormat="1" ht="15" customHeight="1" x14ac:dyDescent="0.25">
      <c r="A9" s="96"/>
      <c r="B9" s="207" t="str">
        <f>'Table 2.6'!B2</f>
        <v>Table 2.6 Population with Portuguese citizenship in top destination countries, 2013 or last year available</v>
      </c>
      <c r="C9" s="199"/>
      <c r="D9" s="199"/>
      <c r="E9" s="198" t="str">
        <f>'Chart 2.6'!B2</f>
        <v>Chart 2.6 Acquisition of citizenship by Portuguese in top destination countries, 2013 or last year available</v>
      </c>
      <c r="F9" s="206"/>
      <c r="G9" s="206"/>
      <c r="H9" s="174"/>
    </row>
    <row r="10" spans="1:13" s="71" customFormat="1" ht="15" customHeight="1" x14ac:dyDescent="0.2">
      <c r="A10" s="96"/>
      <c r="B10" s="207" t="str">
        <f>'Table 2.7'!B2</f>
        <v>Table 2.7 Change in the population with Portuguese citizenship in top destination countries, 2012-2013 or last two years available</v>
      </c>
      <c r="C10" s="199"/>
      <c r="D10" s="199"/>
      <c r="E10" s="198" t="str">
        <f>'Chart 2.7'!B2</f>
        <v>Chart 2.7 Stock of consular registrations in top destination countries, 2012 or last year available</v>
      </c>
      <c r="F10" s="206"/>
      <c r="G10" s="206"/>
      <c r="H10" s="174"/>
    </row>
    <row r="11" spans="1:13" s="71" customFormat="1" ht="15" customHeight="1" x14ac:dyDescent="0.2">
      <c r="A11" s="96"/>
      <c r="B11" s="207" t="str">
        <f>'Table 2.8'!B2</f>
        <v>Table 2.8 Acquisition of citizenship by Portuguese in top destination countries, 2013 or last year available</v>
      </c>
      <c r="C11" s="199"/>
      <c r="D11" s="199"/>
      <c r="E11" s="198"/>
      <c r="F11" s="206"/>
      <c r="G11" s="206"/>
      <c r="H11" s="174"/>
    </row>
    <row r="12" spans="1:13" s="71" customFormat="1" ht="15" customHeight="1" x14ac:dyDescent="0.2">
      <c r="A12" s="96"/>
      <c r="B12" s="207" t="str">
        <f>'Table 2.9'!B2</f>
        <v>Table 2.9 Change in the acquisition of citizenship by Portuguese in top destination countries, 2012-2013 or last two years available</v>
      </c>
      <c r="C12" s="199"/>
      <c r="D12" s="199"/>
      <c r="E12" s="169"/>
      <c r="F12" s="170"/>
      <c r="G12" s="170"/>
      <c r="H12" s="174"/>
    </row>
    <row r="13" spans="1:13" s="71" customFormat="1" ht="15" customHeight="1" x14ac:dyDescent="0.2">
      <c r="A13" s="96"/>
      <c r="B13" s="207" t="str">
        <f>'Table 2.10'!B2</f>
        <v>Table 2.10 Stock of consular registrations in top destination countries, 2012 or last year available</v>
      </c>
      <c r="C13" s="199"/>
      <c r="D13" s="199"/>
      <c r="E13" s="169"/>
      <c r="F13" s="170"/>
      <c r="G13" s="170"/>
      <c r="H13" s="174"/>
    </row>
    <row r="14" spans="1:13" ht="15" customHeight="1" x14ac:dyDescent="0.25">
      <c r="A14" s="97"/>
      <c r="B14" s="207" t="str">
        <f>'Table 2.11'!B2</f>
        <v>Table 2.11 Change in the stock of consular registrations in top destination countries, 2011-2012 or last two years available</v>
      </c>
      <c r="C14" s="199"/>
      <c r="D14" s="199"/>
      <c r="E14" s="198"/>
      <c r="F14" s="206"/>
      <c r="G14" s="206"/>
      <c r="H14" s="174"/>
    </row>
    <row r="15" spans="1:13" ht="30" customHeight="1" x14ac:dyDescent="0.25">
      <c r="B15" s="176"/>
      <c r="C15" s="177"/>
      <c r="D15" s="177"/>
      <c r="E15" s="70"/>
      <c r="F15" s="70"/>
      <c r="G15" s="70"/>
      <c r="H15" s="172"/>
    </row>
    <row r="16" spans="1:13" ht="15" customHeight="1" x14ac:dyDescent="0.25">
      <c r="A16" s="114" t="s">
        <v>5</v>
      </c>
      <c r="B16" s="208" t="s">
        <v>57</v>
      </c>
      <c r="C16" s="209"/>
      <c r="D16" s="209"/>
      <c r="E16" s="209"/>
      <c r="F16" s="209"/>
      <c r="G16" s="209"/>
      <c r="H16" s="172"/>
    </row>
    <row r="17" spans="1:8" ht="15" customHeight="1" x14ac:dyDescent="0.25">
      <c r="A17" s="114" t="s">
        <v>2</v>
      </c>
      <c r="B17" s="210" t="s">
        <v>109</v>
      </c>
      <c r="C17" s="209"/>
      <c r="D17" s="209"/>
      <c r="E17" s="209"/>
      <c r="F17" s="209"/>
      <c r="G17" s="209"/>
      <c r="H17" s="172"/>
    </row>
    <row r="18" spans="1:8" ht="30" customHeight="1" x14ac:dyDescent="0.25">
      <c r="B18" s="86"/>
      <c r="C18" s="87"/>
      <c r="D18" s="87"/>
      <c r="E18" s="61"/>
      <c r="F18" s="61"/>
      <c r="G18" s="61"/>
    </row>
    <row r="19" spans="1:8" ht="45" customHeight="1" x14ac:dyDescent="0.25">
      <c r="B19" s="194" t="s">
        <v>108</v>
      </c>
      <c r="C19" s="195"/>
      <c r="D19" s="193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</sheetData>
  <mergeCells count="26">
    <mergeCell ref="B17:G17"/>
    <mergeCell ref="B11:D11"/>
    <mergeCell ref="E11:G11"/>
    <mergeCell ref="B13:D13"/>
    <mergeCell ref="B14:D14"/>
    <mergeCell ref="B8:D8"/>
    <mergeCell ref="E8:G8"/>
    <mergeCell ref="B12:D12"/>
    <mergeCell ref="E14:G14"/>
    <mergeCell ref="B16:G16"/>
    <mergeCell ref="B19:C19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2000000}"/>
    <hyperlink ref="B7:D7" location="'Table 2.4'!B2" display="'Table 2.4'!B2" xr:uid="{00000000-0004-0000-0000-000003000000}"/>
    <hyperlink ref="E4:G4" location="'Chart 2.1'!B2" display="'Chart 2.1'!B2" xr:uid="{00000000-0004-0000-0000-000004000000}"/>
    <hyperlink ref="B8:D8" location="'Table 2.5'!B2" display="'Table 2.5'!B2" xr:uid="{00000000-0004-0000-0000-000005000000}"/>
    <hyperlink ref="B9:D9" location="'Table 2.6'!B2" display="'Table 2.6'!B2" xr:uid="{00000000-0004-0000-0000-000006000000}"/>
    <hyperlink ref="B10:D10" location="'Table 2.7'!B2" display="'Table 2.7'!B2" xr:uid="{00000000-0004-0000-0000-000007000000}"/>
    <hyperlink ref="B11:D11" location="'Table 2.8'!B2" display="'Table 2.8'!B2" xr:uid="{00000000-0004-0000-0000-000008000000}"/>
    <hyperlink ref="B12:D12" location="'Table 2.9'!B2" display="'Table 2.9'!B2" xr:uid="{00000000-0004-0000-0000-000009000000}"/>
    <hyperlink ref="B13:D13" location="'Table 2.10'!B2" display="'Table 2.10'!B2" xr:uid="{00000000-0004-0000-0000-00000A000000}"/>
    <hyperlink ref="B14:D14" location="'Table 2.11'!B2" display="'Table 2.11'!B2" xr:uid="{00000000-0004-0000-0000-00000B000000}"/>
    <hyperlink ref="E5:G10" location="'Chart 2.1'!B2" display="'Chart 2.1'!B2" xr:uid="{00000000-0004-0000-0000-00000C000000}"/>
    <hyperlink ref="E5:G5" location="'Chart 2.2'!B2" display="'Chart 2.2'!B2" xr:uid="{00000000-0004-0000-0000-00000D000000}"/>
    <hyperlink ref="E6:G6" location="'Chart 2.3'!B2" display="'Chart 2.3'!B2" xr:uid="{00000000-0004-0000-0000-00000E000000}"/>
    <hyperlink ref="E7:G7" location="'Chart 2.4'!B2" display="'Chart 2.4'!B2" xr:uid="{00000000-0004-0000-0000-00000F000000}"/>
    <hyperlink ref="E8:G8" location="'Chart 2.5'!B2" display="'Chart 2.5'!B2" xr:uid="{00000000-0004-0000-0000-000010000000}"/>
    <hyperlink ref="E9:G9" location="'Chart 2.6'!B2" display="'Chart 2.6'!B2" xr:uid="{00000000-0004-0000-0000-000011000000}"/>
    <hyperlink ref="E10:G10" location="'Chart 2.7'!B2" display="'Chart 2.7'!B2" xr:uid="{00000000-0004-0000-0000-000012000000}"/>
    <hyperlink ref="B17" r:id="rId1" display="http://www.observatorioemigracao.pt/np4/1269" xr:uid="{00000000-0004-0000-0000-000013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265" t="s">
        <v>73</v>
      </c>
      <c r="C2" s="266"/>
      <c r="D2" s="269"/>
      <c r="E2" s="256"/>
      <c r="F2" s="256"/>
      <c r="G2" s="256"/>
      <c r="H2" s="256"/>
    </row>
    <row r="3" spans="1:136" s="39" customFormat="1" ht="30" customHeight="1" x14ac:dyDescent="0.25">
      <c r="B3" s="228" t="s">
        <v>7</v>
      </c>
      <c r="C3" s="233" t="s">
        <v>32</v>
      </c>
      <c r="D3" s="234"/>
      <c r="E3" s="235"/>
      <c r="F3" s="233" t="s">
        <v>27</v>
      </c>
      <c r="G3" s="234"/>
      <c r="H3" s="234"/>
    </row>
    <row r="4" spans="1:136" s="64" customFormat="1" ht="45" customHeight="1" x14ac:dyDescent="0.25">
      <c r="A4" s="38"/>
      <c r="B4" s="229"/>
      <c r="C4" s="100">
        <v>2012</v>
      </c>
      <c r="D4" s="101">
        <v>2013</v>
      </c>
      <c r="E4" s="102" t="s">
        <v>37</v>
      </c>
      <c r="F4" s="100">
        <v>2012</v>
      </c>
      <c r="G4" s="101">
        <v>2013</v>
      </c>
      <c r="H4" s="101" t="s">
        <v>37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23</v>
      </c>
      <c r="C5" s="125" t="s">
        <v>50</v>
      </c>
      <c r="D5" s="119" t="s">
        <v>50</v>
      </c>
      <c r="E5" s="137" t="s">
        <v>50</v>
      </c>
      <c r="F5" s="119" t="s">
        <v>50</v>
      </c>
      <c r="G5" s="119" t="s">
        <v>50</v>
      </c>
      <c r="H5" s="120" t="s">
        <v>50</v>
      </c>
    </row>
    <row r="6" spans="1:136" s="64" customFormat="1" ht="15" customHeight="1" x14ac:dyDescent="0.25">
      <c r="A6" s="38"/>
      <c r="B6" s="16" t="s">
        <v>8</v>
      </c>
      <c r="C6" s="126">
        <v>29786</v>
      </c>
      <c r="D6" s="121">
        <v>38612</v>
      </c>
      <c r="E6" s="138">
        <f t="shared" ref="E6:E19" si="0">(D6/C6*100)-100</f>
        <v>29.631370442489754</v>
      </c>
      <c r="F6" s="121">
        <v>165</v>
      </c>
      <c r="G6" s="121">
        <v>211</v>
      </c>
      <c r="H6" s="122">
        <f t="shared" ref="H6:H19" si="1">(G6/F6*100)-100</f>
        <v>27.878787878787875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18</v>
      </c>
      <c r="C7" s="127" t="s">
        <v>50</v>
      </c>
      <c r="D7" s="123" t="s">
        <v>50</v>
      </c>
      <c r="E7" s="139" t="s">
        <v>50</v>
      </c>
      <c r="F7" s="123" t="s">
        <v>50</v>
      </c>
      <c r="G7" s="123" t="s">
        <v>50</v>
      </c>
      <c r="H7" s="124" t="s">
        <v>50</v>
      </c>
    </row>
    <row r="8" spans="1:136" s="64" customFormat="1" ht="15" customHeight="1" x14ac:dyDescent="0.25">
      <c r="A8" s="38"/>
      <c r="B8" s="16" t="s">
        <v>19</v>
      </c>
      <c r="C8" s="126">
        <v>181338</v>
      </c>
      <c r="D8" s="121">
        <v>113150</v>
      </c>
      <c r="E8" s="138">
        <f t="shared" si="0"/>
        <v>-37.602708753818838</v>
      </c>
      <c r="F8" s="121">
        <v>775</v>
      </c>
      <c r="G8" s="121">
        <v>607</v>
      </c>
      <c r="H8" s="122">
        <f t="shared" si="1"/>
        <v>-21.677419354838719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11</v>
      </c>
      <c r="C9" s="127">
        <v>96051</v>
      </c>
      <c r="D9" s="123">
        <v>97276</v>
      </c>
      <c r="E9" s="139">
        <f t="shared" si="0"/>
        <v>1.2753641294728908</v>
      </c>
      <c r="F9" s="123">
        <v>4294</v>
      </c>
      <c r="G9" s="123">
        <v>3887</v>
      </c>
      <c r="H9" s="124">
        <f t="shared" si="1"/>
        <v>-9.4783418723800708</v>
      </c>
    </row>
    <row r="10" spans="1:136" s="64" customFormat="1" ht="15" customHeight="1" x14ac:dyDescent="0.25">
      <c r="A10" s="38"/>
      <c r="B10" s="16" t="s">
        <v>9</v>
      </c>
      <c r="C10" s="126">
        <v>112348</v>
      </c>
      <c r="D10" s="121">
        <v>112353</v>
      </c>
      <c r="E10" s="138">
        <f t="shared" si="0"/>
        <v>4.450457507033434E-3</v>
      </c>
      <c r="F10" s="121">
        <v>444</v>
      </c>
      <c r="G10" s="121">
        <v>510</v>
      </c>
      <c r="H10" s="122">
        <f t="shared" si="1"/>
        <v>14.86486486486487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12</v>
      </c>
      <c r="C11" s="127">
        <v>56153</v>
      </c>
      <c r="D11" s="123">
        <v>65383</v>
      </c>
      <c r="E11" s="139">
        <f t="shared" si="0"/>
        <v>16.437233985717597</v>
      </c>
      <c r="F11" s="123">
        <v>37</v>
      </c>
      <c r="G11" s="123">
        <v>20</v>
      </c>
      <c r="H11" s="124">
        <f t="shared" si="1"/>
        <v>-45.945945945945944</v>
      </c>
    </row>
    <row r="12" spans="1:136" s="64" customFormat="1" ht="15" customHeight="1" x14ac:dyDescent="0.25">
      <c r="A12" s="38"/>
      <c r="B12" s="16" t="s">
        <v>20</v>
      </c>
      <c r="C12" s="126">
        <v>4680</v>
      </c>
      <c r="D12" s="121">
        <v>4412</v>
      </c>
      <c r="E12" s="138">
        <f t="shared" si="0"/>
        <v>-5.7264957264957275</v>
      </c>
      <c r="F12" s="121">
        <v>1155</v>
      </c>
      <c r="G12" s="121">
        <v>982</v>
      </c>
      <c r="H12" s="122">
        <f t="shared" si="1"/>
        <v>-14.978354978354986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51</v>
      </c>
      <c r="C13" s="127" t="s">
        <v>50</v>
      </c>
      <c r="D13" s="123" t="s">
        <v>50</v>
      </c>
      <c r="E13" s="139" t="s">
        <v>50</v>
      </c>
      <c r="F13" s="123" t="s">
        <v>50</v>
      </c>
      <c r="G13" s="123" t="s">
        <v>50</v>
      </c>
      <c r="H13" s="124" t="s">
        <v>50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13</v>
      </c>
      <c r="C14" s="126">
        <v>30955</v>
      </c>
      <c r="D14" s="121">
        <v>25882</v>
      </c>
      <c r="E14" s="138">
        <f t="shared" si="0"/>
        <v>-16.388305604910357</v>
      </c>
      <c r="F14" s="121">
        <v>69</v>
      </c>
      <c r="G14" s="121">
        <v>38</v>
      </c>
      <c r="H14" s="122">
        <f t="shared" si="1"/>
        <v>-44.927536231884055</v>
      </c>
    </row>
    <row r="15" spans="1:136" s="64" customFormat="1" ht="15" customHeight="1" x14ac:dyDescent="0.25">
      <c r="A15" s="38"/>
      <c r="B15" s="3" t="s">
        <v>15</v>
      </c>
      <c r="C15" s="127">
        <v>12384</v>
      </c>
      <c r="D15" s="123">
        <v>13223</v>
      </c>
      <c r="E15" s="139">
        <f t="shared" si="0"/>
        <v>6.7748708010335861</v>
      </c>
      <c r="F15" s="123">
        <v>12</v>
      </c>
      <c r="G15" s="123">
        <v>12</v>
      </c>
      <c r="H15" s="124">
        <f t="shared" si="1"/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10</v>
      </c>
      <c r="C16" s="126">
        <v>115557</v>
      </c>
      <c r="D16" s="121">
        <v>261295</v>
      </c>
      <c r="E16" s="138">
        <f t="shared" si="0"/>
        <v>126.11784660384052</v>
      </c>
      <c r="F16" s="121">
        <v>830</v>
      </c>
      <c r="G16" s="121">
        <v>1265</v>
      </c>
      <c r="H16" s="122">
        <f t="shared" si="1"/>
        <v>52.409638554216883</v>
      </c>
    </row>
    <row r="17" spans="1:136" s="64" customFormat="1" ht="15" customHeight="1" x14ac:dyDescent="0.25">
      <c r="A17" s="38"/>
      <c r="B17" s="3" t="s">
        <v>16</v>
      </c>
      <c r="C17" s="127">
        <v>33500</v>
      </c>
      <c r="D17" s="123">
        <v>34061</v>
      </c>
      <c r="E17" s="139">
        <f t="shared" si="0"/>
        <v>1.674626865671641</v>
      </c>
      <c r="F17" s="123">
        <v>2071</v>
      </c>
      <c r="G17" s="123">
        <v>2184</v>
      </c>
      <c r="H17" s="124">
        <f t="shared" si="1"/>
        <v>5.4563013037180212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14</v>
      </c>
      <c r="C18" s="126">
        <v>194209</v>
      </c>
      <c r="D18" s="121">
        <v>207989</v>
      </c>
      <c r="E18" s="138">
        <f t="shared" si="0"/>
        <v>7.0954487176186518</v>
      </c>
      <c r="F18" s="121">
        <v>499</v>
      </c>
      <c r="G18" s="121">
        <v>628</v>
      </c>
      <c r="H18" s="122">
        <f t="shared" si="1"/>
        <v>25.851703406813613</v>
      </c>
    </row>
    <row r="19" spans="1:136" s="64" customFormat="1" ht="15" customHeight="1" x14ac:dyDescent="0.25">
      <c r="A19" s="38"/>
      <c r="B19" s="3" t="s">
        <v>21</v>
      </c>
      <c r="C19" s="127">
        <v>757434</v>
      </c>
      <c r="D19" s="123">
        <v>779929</v>
      </c>
      <c r="E19" s="139">
        <f t="shared" si="0"/>
        <v>2.9698957268884101</v>
      </c>
      <c r="F19" s="123">
        <v>1607</v>
      </c>
      <c r="G19" s="123">
        <v>1585</v>
      </c>
      <c r="H19" s="124">
        <f t="shared" si="1"/>
        <v>-1.3690105787181039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3" t="s">
        <v>22</v>
      </c>
      <c r="C20" s="157" t="s">
        <v>50</v>
      </c>
      <c r="D20" s="154" t="s">
        <v>50</v>
      </c>
      <c r="E20" s="159" t="s">
        <v>50</v>
      </c>
      <c r="F20" s="154" t="s">
        <v>50</v>
      </c>
      <c r="G20" s="154" t="s">
        <v>50</v>
      </c>
      <c r="H20" s="160" t="s">
        <v>50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53</v>
      </c>
      <c r="B22" s="217" t="s">
        <v>86</v>
      </c>
      <c r="C22" s="222"/>
      <c r="D22" s="222"/>
      <c r="E22" s="222"/>
      <c r="F22" s="222"/>
      <c r="G22" s="222"/>
      <c r="H22" s="222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6</v>
      </c>
      <c r="B23" s="217" t="s">
        <v>99</v>
      </c>
      <c r="C23" s="217"/>
      <c r="D23" s="217"/>
      <c r="E23" s="217"/>
      <c r="F23" s="222"/>
      <c r="G23" s="222"/>
      <c r="H23" s="222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5</v>
      </c>
      <c r="B24" s="252" t="s">
        <v>57</v>
      </c>
      <c r="C24" s="253"/>
      <c r="D24" s="253"/>
      <c r="E24" s="253"/>
      <c r="F24" s="253"/>
      <c r="G24" s="253"/>
      <c r="H24" s="253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264" t="s">
        <v>109</v>
      </c>
      <c r="C25" s="253"/>
      <c r="D25" s="253"/>
      <c r="E25" s="253"/>
      <c r="F25" s="253"/>
      <c r="G25" s="253"/>
      <c r="H25" s="253"/>
    </row>
    <row r="26" spans="1:136" x14ac:dyDescent="0.25">
      <c r="B26"/>
      <c r="C26"/>
      <c r="D26"/>
      <c r="E26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8"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 xr:uid="{00000000-0004-0000-0900-000000000000}"/>
  </hyperlinks>
  <pageMargins left="0.7" right="0.7" top="0.75" bottom="0.75" header="0.3" footer="0.3"/>
  <pageSetup paperSize="9" orientation="portrait"/>
  <ignoredErrors>
    <ignoredError sqref="E14:E19 H14:H19 H6 E6 E8:E12 H8:H10 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H37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5" width="16.7109375" style="38" customWidth="1"/>
    <col min="6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E1" s="78" t="s">
        <v>3</v>
      </c>
    </row>
    <row r="2" spans="1:138" s="39" customFormat="1" ht="45" customHeight="1" thickBot="1" x14ac:dyDescent="0.3">
      <c r="B2" s="265" t="s">
        <v>63</v>
      </c>
      <c r="C2" s="266"/>
      <c r="D2" s="269"/>
      <c r="E2" s="256"/>
    </row>
    <row r="3" spans="1:138" s="39" customFormat="1" ht="30" customHeight="1" x14ac:dyDescent="0.25">
      <c r="B3" s="228" t="s">
        <v>7</v>
      </c>
      <c r="C3" s="230" t="s">
        <v>34</v>
      </c>
      <c r="D3" s="246" t="s">
        <v>35</v>
      </c>
      <c r="E3" s="267"/>
    </row>
    <row r="4" spans="1:138" s="64" customFormat="1" ht="45" customHeight="1" x14ac:dyDescent="0.25">
      <c r="A4" s="38"/>
      <c r="B4" s="229"/>
      <c r="C4" s="231"/>
      <c r="D4" s="94" t="s">
        <v>17</v>
      </c>
      <c r="E4" s="99" t="s">
        <v>36</v>
      </c>
      <c r="F4" s="38"/>
      <c r="G4"/>
      <c r="H4"/>
      <c r="I4"/>
      <c r="J4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23</v>
      </c>
      <c r="C5" s="140">
        <v>115595</v>
      </c>
      <c r="D5" s="119">
        <v>38994</v>
      </c>
      <c r="E5" s="149">
        <f>D5/C5*100</f>
        <v>33.733292962498382</v>
      </c>
      <c r="G5"/>
      <c r="H5"/>
      <c r="I5"/>
      <c r="J5"/>
    </row>
    <row r="6" spans="1:138" s="64" customFormat="1" ht="15" customHeight="1" x14ac:dyDescent="0.25">
      <c r="A6" s="38"/>
      <c r="B6" s="16" t="s">
        <v>8</v>
      </c>
      <c r="C6" s="141">
        <v>46642</v>
      </c>
      <c r="D6" s="121">
        <v>33039</v>
      </c>
      <c r="E6" s="150">
        <f t="shared" ref="E6:E20" si="0">D6/C6*100</f>
        <v>70.835298657862012</v>
      </c>
      <c r="F6" s="38"/>
      <c r="G6"/>
      <c r="H6"/>
      <c r="I6"/>
      <c r="J6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18</v>
      </c>
      <c r="C7" s="142">
        <v>612203</v>
      </c>
      <c r="D7" s="123">
        <v>425396</v>
      </c>
      <c r="E7" s="151">
        <f t="shared" si="0"/>
        <v>69.486101832235377</v>
      </c>
      <c r="G7"/>
      <c r="H7"/>
      <c r="I7"/>
      <c r="J7"/>
    </row>
    <row r="8" spans="1:138" s="64" customFormat="1" ht="15" customHeight="1" x14ac:dyDescent="0.25">
      <c r="A8" s="38"/>
      <c r="B8" s="16" t="s">
        <v>19</v>
      </c>
      <c r="C8" s="141">
        <v>133954</v>
      </c>
      <c r="D8" s="121">
        <v>103653</v>
      </c>
      <c r="E8" s="150">
        <f t="shared" si="0"/>
        <v>77.379548203114496</v>
      </c>
      <c r="F8" s="38"/>
      <c r="G8"/>
      <c r="H8"/>
      <c r="I8"/>
      <c r="J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11</v>
      </c>
      <c r="C9" s="142">
        <v>1190798</v>
      </c>
      <c r="D9" s="123">
        <v>817138</v>
      </c>
      <c r="E9" s="151">
        <f t="shared" si="0"/>
        <v>68.621042359829289</v>
      </c>
      <c r="G9"/>
      <c r="H9"/>
      <c r="I9"/>
      <c r="J9"/>
    </row>
    <row r="10" spans="1:138" s="64" customFormat="1" ht="15" customHeight="1" x14ac:dyDescent="0.25">
      <c r="A10" s="38"/>
      <c r="B10" s="16" t="s">
        <v>9</v>
      </c>
      <c r="C10" s="141">
        <v>171166</v>
      </c>
      <c r="D10" s="121">
        <v>117327</v>
      </c>
      <c r="E10" s="150">
        <f t="shared" si="0"/>
        <v>68.545739223911298</v>
      </c>
      <c r="F10" s="38"/>
      <c r="G10"/>
      <c r="H10"/>
      <c r="I10"/>
      <c r="J1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12</v>
      </c>
      <c r="C11" s="142">
        <v>2337</v>
      </c>
      <c r="D11" s="123">
        <v>1434</v>
      </c>
      <c r="E11" s="151">
        <f t="shared" si="0"/>
        <v>61.360718870346595</v>
      </c>
      <c r="G11"/>
      <c r="H11"/>
      <c r="I11"/>
      <c r="J11"/>
    </row>
    <row r="12" spans="1:138" s="64" customFormat="1" ht="15" customHeight="1" x14ac:dyDescent="0.25">
      <c r="A12" s="38"/>
      <c r="B12" s="16" t="s">
        <v>20</v>
      </c>
      <c r="C12" s="141">
        <v>99738</v>
      </c>
      <c r="D12" s="121">
        <v>60502</v>
      </c>
      <c r="E12" s="150">
        <f t="shared" si="0"/>
        <v>60.66093164089915</v>
      </c>
      <c r="F12" s="38"/>
      <c r="G12"/>
      <c r="H12"/>
      <c r="I12"/>
      <c r="J12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51</v>
      </c>
      <c r="C13" s="142">
        <v>24871</v>
      </c>
      <c r="D13" s="123">
        <v>10631</v>
      </c>
      <c r="E13" s="151">
        <f t="shared" si="0"/>
        <v>42.744561939608374</v>
      </c>
      <c r="F13" s="38"/>
      <c r="G13"/>
      <c r="H13"/>
      <c r="I13"/>
      <c r="J1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13</v>
      </c>
      <c r="C14" s="141">
        <v>18992</v>
      </c>
      <c r="D14" s="121">
        <v>11936</v>
      </c>
      <c r="E14" s="150">
        <f t="shared" si="0"/>
        <v>62.8475147430497</v>
      </c>
      <c r="G14"/>
      <c r="H14"/>
      <c r="I14"/>
    </row>
    <row r="15" spans="1:138" s="64" customFormat="1" ht="15" customHeight="1" x14ac:dyDescent="0.25">
      <c r="A15" s="38"/>
      <c r="B15" s="3" t="s">
        <v>15</v>
      </c>
      <c r="C15" s="142">
        <v>4400</v>
      </c>
      <c r="D15" s="123" t="s">
        <v>50</v>
      </c>
      <c r="E15" s="151" t="s">
        <v>50</v>
      </c>
      <c r="F15" s="38"/>
      <c r="G15"/>
      <c r="H15"/>
      <c r="I15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10</v>
      </c>
      <c r="C16" s="141">
        <v>66212</v>
      </c>
      <c r="D16" s="121">
        <v>47959</v>
      </c>
      <c r="E16" s="150">
        <f t="shared" si="0"/>
        <v>72.432489578928298</v>
      </c>
      <c r="G16"/>
      <c r="H16"/>
      <c r="I16"/>
    </row>
    <row r="17" spans="1:138" s="64" customFormat="1" ht="15" customHeight="1" x14ac:dyDescent="0.25">
      <c r="A17" s="38"/>
      <c r="B17" s="3" t="s">
        <v>16</v>
      </c>
      <c r="C17" s="142">
        <v>288465</v>
      </c>
      <c r="D17" s="123">
        <v>210327</v>
      </c>
      <c r="E17" s="151">
        <f t="shared" si="0"/>
        <v>72.912485050179399</v>
      </c>
      <c r="F17" s="38"/>
      <c r="G17"/>
      <c r="H17"/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14</v>
      </c>
      <c r="C18" s="141">
        <v>171497</v>
      </c>
      <c r="D18" s="121">
        <v>100542</v>
      </c>
      <c r="E18" s="150">
        <f t="shared" si="0"/>
        <v>58.626098415715724</v>
      </c>
      <c r="G18"/>
      <c r="H18"/>
      <c r="I18"/>
    </row>
    <row r="19" spans="1:138" s="64" customFormat="1" ht="15" customHeight="1" x14ac:dyDescent="0.25">
      <c r="A19" s="38"/>
      <c r="B19" s="3" t="s">
        <v>21</v>
      </c>
      <c r="C19" s="142">
        <v>195164</v>
      </c>
      <c r="D19" s="123">
        <v>168484</v>
      </c>
      <c r="E19" s="151">
        <f t="shared" si="0"/>
        <v>86.329446004386057</v>
      </c>
      <c r="F19" s="38"/>
      <c r="G19"/>
      <c r="H19"/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3" t="s">
        <v>22</v>
      </c>
      <c r="C20" s="163">
        <v>165498</v>
      </c>
      <c r="D20" s="154">
        <v>96509</v>
      </c>
      <c r="E20" s="166">
        <f t="shared" si="0"/>
        <v>58.314299870693297</v>
      </c>
      <c r="G20"/>
      <c r="H20"/>
      <c r="I20"/>
    </row>
    <row r="21" spans="1:138" s="64" customFormat="1" ht="15" customHeight="1" x14ac:dyDescent="0.25">
      <c r="A21" s="38"/>
      <c r="B21" s="4"/>
      <c r="C21" s="5"/>
      <c r="D21" s="5"/>
      <c r="E21" s="5"/>
      <c r="F21" s="38"/>
      <c r="G21"/>
      <c r="H21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s="1" customFormat="1" ht="30" customHeight="1" x14ac:dyDescent="0.25">
      <c r="A22" s="58" t="s">
        <v>53</v>
      </c>
      <c r="B22" s="217" t="s">
        <v>94</v>
      </c>
      <c r="C22" s="222"/>
      <c r="D22" s="222"/>
      <c r="E22" s="222"/>
      <c r="F22" s="178"/>
      <c r="G22" s="178"/>
      <c r="I22" s="4"/>
      <c r="J22" s="4"/>
      <c r="K22" s="5"/>
      <c r="L22" s="5"/>
      <c r="M22" s="5"/>
      <c r="N22"/>
      <c r="O22"/>
      <c r="P22"/>
      <c r="Q22"/>
    </row>
    <row r="23" spans="1:138" ht="30" customHeight="1" x14ac:dyDescent="0.25">
      <c r="A23" s="58" t="s">
        <v>6</v>
      </c>
      <c r="B23" s="270" t="s">
        <v>52</v>
      </c>
      <c r="C23" s="223"/>
      <c r="D23" s="223"/>
      <c r="E23" s="223"/>
      <c r="G23"/>
      <c r="H23"/>
      <c r="I23"/>
    </row>
    <row r="24" spans="1:138" s="64" customFormat="1" ht="15" customHeight="1" x14ac:dyDescent="0.25">
      <c r="A24" s="88" t="s">
        <v>5</v>
      </c>
      <c r="B24" s="252" t="s">
        <v>57</v>
      </c>
      <c r="C24" s="253"/>
      <c r="D24" s="253"/>
      <c r="E24" s="253"/>
      <c r="F24" s="38"/>
      <c r="G24"/>
      <c r="H24"/>
      <c r="I24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</row>
    <row r="25" spans="1:138" ht="15" customHeight="1" x14ac:dyDescent="0.25">
      <c r="A25" s="88" t="s">
        <v>2</v>
      </c>
      <c r="B25" s="264" t="s">
        <v>109</v>
      </c>
      <c r="C25" s="253"/>
      <c r="D25" s="253"/>
      <c r="E25" s="253"/>
    </row>
    <row r="26" spans="1:138" x14ac:dyDescent="0.25">
      <c r="B26" s="95"/>
      <c r="C26" s="95"/>
      <c r="D26" s="95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</row>
  </sheetData>
  <mergeCells count="8">
    <mergeCell ref="B24:E24"/>
    <mergeCell ref="B25:E25"/>
    <mergeCell ref="D3:E3"/>
    <mergeCell ref="B2:E2"/>
    <mergeCell ref="B3:B4"/>
    <mergeCell ref="C3:C4"/>
    <mergeCell ref="B23:E23"/>
    <mergeCell ref="B22:E22"/>
  </mergeCells>
  <hyperlinks>
    <hyperlink ref="E1" location="Contents!A1" display="[contents Ç]" xr:uid="{00000000-0004-0000-0A00-000000000000}"/>
  </hyperlinks>
  <pageMargins left="0.7" right="0.7" top="0.75" bottom="0.75" header="0.3" footer="0.3"/>
  <pageSetup paperSize="9" orientation="portrait"/>
  <ignoredErrors>
    <ignoredError sqref="E13:E14 E5:E12 E16:E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H38"/>
  <sheetViews>
    <sheetView showGridLines="0" workbookViewId="0"/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8" s="39" customFormat="1" ht="30" customHeight="1" thickBot="1" x14ac:dyDescent="0.3">
      <c r="B2" s="265" t="s">
        <v>74</v>
      </c>
      <c r="C2" s="266"/>
      <c r="D2" s="269"/>
      <c r="E2" s="256"/>
      <c r="F2" s="256"/>
      <c r="G2" s="256"/>
      <c r="H2" s="256"/>
    </row>
    <row r="3" spans="1:138" s="39" customFormat="1" ht="30" customHeight="1" x14ac:dyDescent="0.25">
      <c r="B3" s="228" t="s">
        <v>7</v>
      </c>
      <c r="C3" s="233" t="s">
        <v>34</v>
      </c>
      <c r="D3" s="234"/>
      <c r="E3" s="235"/>
      <c r="F3" s="233" t="s">
        <v>35</v>
      </c>
      <c r="G3" s="234"/>
      <c r="H3" s="234"/>
    </row>
    <row r="4" spans="1:138" s="64" customFormat="1" ht="45" customHeight="1" x14ac:dyDescent="0.25">
      <c r="A4" s="38"/>
      <c r="B4" s="229"/>
      <c r="C4" s="100">
        <v>2011</v>
      </c>
      <c r="D4" s="101">
        <v>2012</v>
      </c>
      <c r="E4" s="102" t="s">
        <v>37</v>
      </c>
      <c r="F4" s="100">
        <v>2011</v>
      </c>
      <c r="G4" s="101">
        <v>2012</v>
      </c>
      <c r="H4" s="101" t="s">
        <v>37</v>
      </c>
      <c r="I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23</v>
      </c>
      <c r="C5" s="152">
        <v>113194</v>
      </c>
      <c r="D5" s="119">
        <v>115595</v>
      </c>
      <c r="E5" s="137">
        <f>(D5/C5*100)-100</f>
        <v>2.1211371627471323</v>
      </c>
      <c r="F5" s="119" t="s">
        <v>50</v>
      </c>
      <c r="G5" s="119">
        <v>38994</v>
      </c>
      <c r="H5" s="120" t="s">
        <v>50</v>
      </c>
      <c r="I5"/>
      <c r="J5"/>
      <c r="K5"/>
      <c r="L5"/>
      <c r="M5"/>
    </row>
    <row r="6" spans="1:138" s="64" customFormat="1" ht="15" customHeight="1" x14ac:dyDescent="0.25">
      <c r="A6" s="38"/>
      <c r="B6" s="16" t="s">
        <v>8</v>
      </c>
      <c r="C6" s="126">
        <v>44228</v>
      </c>
      <c r="D6" s="121">
        <v>46642</v>
      </c>
      <c r="E6" s="138">
        <f t="shared" ref="E6:E20" si="0">(D6/C6*100)-100</f>
        <v>5.4580808537578065</v>
      </c>
      <c r="F6" s="121">
        <v>31698</v>
      </c>
      <c r="G6" s="121">
        <v>33039</v>
      </c>
      <c r="H6" s="122">
        <f t="shared" ref="H6" si="1">(G6/F6*100)-100</f>
        <v>4.2305508233958022</v>
      </c>
      <c r="I6"/>
      <c r="J6"/>
      <c r="K6"/>
      <c r="L6"/>
      <c r="M6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18</v>
      </c>
      <c r="C7" s="127">
        <v>596668</v>
      </c>
      <c r="D7" s="123">
        <v>612203</v>
      </c>
      <c r="E7" s="139">
        <f t="shared" si="0"/>
        <v>2.6036254667587428</v>
      </c>
      <c r="F7" s="123">
        <v>425449</v>
      </c>
      <c r="G7" s="123">
        <v>425396</v>
      </c>
      <c r="H7" s="124">
        <f t="shared" ref="H7:H20" si="2">(G7/F7*100)-100</f>
        <v>-1.2457427329721327E-2</v>
      </c>
      <c r="I7"/>
      <c r="J7"/>
      <c r="K7"/>
      <c r="L7"/>
      <c r="M7"/>
    </row>
    <row r="8" spans="1:138" s="64" customFormat="1" ht="15" customHeight="1" x14ac:dyDescent="0.25">
      <c r="A8" s="38"/>
      <c r="B8" s="16" t="s">
        <v>19</v>
      </c>
      <c r="C8" s="126">
        <v>132467</v>
      </c>
      <c r="D8" s="121">
        <v>133954</v>
      </c>
      <c r="E8" s="138">
        <f t="shared" si="0"/>
        <v>1.1225437278718431</v>
      </c>
      <c r="F8" s="121">
        <v>101519</v>
      </c>
      <c r="G8" s="121">
        <v>103653</v>
      </c>
      <c r="H8" s="122">
        <f t="shared" si="2"/>
        <v>2.1020695633329609</v>
      </c>
      <c r="I8"/>
      <c r="J8"/>
      <c r="K8"/>
      <c r="L8"/>
      <c r="M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11</v>
      </c>
      <c r="C9" s="127">
        <v>1161900</v>
      </c>
      <c r="D9" s="123">
        <v>1190798</v>
      </c>
      <c r="E9" s="139">
        <f t="shared" si="0"/>
        <v>2.4871331439883022</v>
      </c>
      <c r="F9" s="123">
        <v>801180</v>
      </c>
      <c r="G9" s="123">
        <v>817138</v>
      </c>
      <c r="H9" s="124">
        <f t="shared" si="2"/>
        <v>1.9918120771861538</v>
      </c>
      <c r="I9"/>
      <c r="J9"/>
      <c r="K9"/>
      <c r="L9"/>
      <c r="M9"/>
    </row>
    <row r="10" spans="1:138" s="64" customFormat="1" ht="15" customHeight="1" x14ac:dyDescent="0.25">
      <c r="A10" s="38"/>
      <c r="B10" s="16" t="s">
        <v>9</v>
      </c>
      <c r="C10" s="126">
        <v>164770</v>
      </c>
      <c r="D10" s="121">
        <v>171166</v>
      </c>
      <c r="E10" s="138">
        <f t="shared" si="0"/>
        <v>3.8817745948898477</v>
      </c>
      <c r="F10" s="121">
        <v>115605</v>
      </c>
      <c r="G10" s="121">
        <v>117327</v>
      </c>
      <c r="H10" s="122">
        <f t="shared" si="2"/>
        <v>1.4895549500454166</v>
      </c>
      <c r="I10"/>
      <c r="J10"/>
      <c r="K10"/>
      <c r="L10"/>
      <c r="M10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12</v>
      </c>
      <c r="C11" s="127">
        <v>1845</v>
      </c>
      <c r="D11" s="123">
        <v>2337</v>
      </c>
      <c r="E11" s="139">
        <f t="shared" si="0"/>
        <v>26.666666666666657</v>
      </c>
      <c r="F11" s="123">
        <v>1133</v>
      </c>
      <c r="G11" s="123">
        <v>1434</v>
      </c>
      <c r="H11" s="124">
        <f t="shared" si="2"/>
        <v>26.566637246248902</v>
      </c>
      <c r="I11"/>
      <c r="J11"/>
      <c r="K11"/>
      <c r="L11"/>
      <c r="M11"/>
    </row>
    <row r="12" spans="1:138" s="64" customFormat="1" ht="15" customHeight="1" x14ac:dyDescent="0.25">
      <c r="A12" s="38"/>
      <c r="B12" s="16" t="s">
        <v>20</v>
      </c>
      <c r="C12" s="126">
        <v>96467</v>
      </c>
      <c r="D12" s="121">
        <v>99738</v>
      </c>
      <c r="E12" s="138">
        <f t="shared" si="0"/>
        <v>3.390796852809757</v>
      </c>
      <c r="F12" s="121">
        <v>58860</v>
      </c>
      <c r="G12" s="121">
        <v>60502</v>
      </c>
      <c r="H12" s="122">
        <f t="shared" si="2"/>
        <v>2.7896704043492946</v>
      </c>
      <c r="I12"/>
      <c r="J12"/>
      <c r="K12"/>
      <c r="L12"/>
      <c r="M1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51</v>
      </c>
      <c r="C13" s="127">
        <v>21114</v>
      </c>
      <c r="D13" s="123">
        <v>22663</v>
      </c>
      <c r="E13" s="139">
        <f t="shared" si="0"/>
        <v>7.336364497489825</v>
      </c>
      <c r="F13" s="123">
        <v>8315</v>
      </c>
      <c r="G13" s="123">
        <v>9224</v>
      </c>
      <c r="H13" s="124">
        <f t="shared" si="2"/>
        <v>10.932050511124473</v>
      </c>
      <c r="I13"/>
      <c r="J13"/>
      <c r="K13"/>
      <c r="L13"/>
      <c r="M1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13</v>
      </c>
      <c r="C14" s="126">
        <v>17172</v>
      </c>
      <c r="D14" s="121">
        <v>18992</v>
      </c>
      <c r="E14" s="138">
        <f t="shared" si="0"/>
        <v>10.598648963428843</v>
      </c>
      <c r="F14" s="121">
        <v>10809</v>
      </c>
      <c r="G14" s="121">
        <v>11936</v>
      </c>
      <c r="H14" s="122">
        <f t="shared" si="2"/>
        <v>10.426496438153393</v>
      </c>
      <c r="I14"/>
    </row>
    <row r="15" spans="1:138" s="64" customFormat="1" ht="15" customHeight="1" x14ac:dyDescent="0.25">
      <c r="A15" s="38"/>
      <c r="B15" s="3" t="s">
        <v>15</v>
      </c>
      <c r="C15" s="127" t="s">
        <v>50</v>
      </c>
      <c r="D15" s="123">
        <v>4400</v>
      </c>
      <c r="E15" s="139" t="s">
        <v>50</v>
      </c>
      <c r="F15" s="123" t="s">
        <v>50</v>
      </c>
      <c r="G15" s="123" t="s">
        <v>50</v>
      </c>
      <c r="H15" s="124" t="s">
        <v>50</v>
      </c>
      <c r="I15"/>
      <c r="J1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10</v>
      </c>
      <c r="C16" s="126">
        <v>62381</v>
      </c>
      <c r="D16" s="121">
        <v>66212</v>
      </c>
      <c r="E16" s="138">
        <f t="shared" si="0"/>
        <v>6.1412930219137252</v>
      </c>
      <c r="F16" s="121">
        <v>44586</v>
      </c>
      <c r="G16" s="121">
        <v>47959</v>
      </c>
      <c r="H16" s="122">
        <f t="shared" si="2"/>
        <v>7.565154981384282</v>
      </c>
      <c r="I16"/>
    </row>
    <row r="17" spans="1:138" s="64" customFormat="1" ht="15" customHeight="1" x14ac:dyDescent="0.25">
      <c r="A17" s="38"/>
      <c r="B17" s="3" t="s">
        <v>16</v>
      </c>
      <c r="C17" s="127">
        <v>278692</v>
      </c>
      <c r="D17" s="123">
        <v>288465</v>
      </c>
      <c r="E17" s="139">
        <f t="shared" si="0"/>
        <v>3.5067386218477878</v>
      </c>
      <c r="F17" s="123">
        <v>204989</v>
      </c>
      <c r="G17" s="123">
        <v>210327</v>
      </c>
      <c r="H17" s="124">
        <f t="shared" si="2"/>
        <v>2.6040421681163366</v>
      </c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14</v>
      </c>
      <c r="C18" s="126">
        <v>159336</v>
      </c>
      <c r="D18" s="121">
        <v>171497</v>
      </c>
      <c r="E18" s="138">
        <f t="shared" si="0"/>
        <v>7.6322990410202323</v>
      </c>
      <c r="F18" s="121">
        <v>96327</v>
      </c>
      <c r="G18" s="121">
        <v>100542</v>
      </c>
      <c r="H18" s="122">
        <f t="shared" si="2"/>
        <v>4.3757202030583358</v>
      </c>
      <c r="I18"/>
    </row>
    <row r="19" spans="1:138" s="64" customFormat="1" ht="15" customHeight="1" x14ac:dyDescent="0.25">
      <c r="A19" s="38"/>
      <c r="B19" s="3" t="s">
        <v>21</v>
      </c>
      <c r="C19" s="127">
        <v>191987</v>
      </c>
      <c r="D19" s="123">
        <v>195164</v>
      </c>
      <c r="E19" s="139">
        <f t="shared" si="0"/>
        <v>1.6547995437190934</v>
      </c>
      <c r="F19" s="123">
        <v>167173</v>
      </c>
      <c r="G19" s="123">
        <v>168484</v>
      </c>
      <c r="H19" s="124">
        <f t="shared" si="2"/>
        <v>0.78421754709192726</v>
      </c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3" t="s">
        <v>22</v>
      </c>
      <c r="C20" s="157">
        <v>142157</v>
      </c>
      <c r="D20" s="154">
        <v>165498</v>
      </c>
      <c r="E20" s="159">
        <f t="shared" si="0"/>
        <v>16.419170353904477</v>
      </c>
      <c r="F20" s="154">
        <v>80029</v>
      </c>
      <c r="G20" s="154">
        <v>96509</v>
      </c>
      <c r="H20" s="160">
        <f t="shared" si="2"/>
        <v>20.592535205987829</v>
      </c>
      <c r="I20"/>
    </row>
    <row r="21" spans="1:138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s="1" customFormat="1" ht="15" customHeight="1" x14ac:dyDescent="0.25">
      <c r="A22" s="58" t="s">
        <v>53</v>
      </c>
      <c r="B22" s="261" t="s">
        <v>76</v>
      </c>
      <c r="C22" s="223"/>
      <c r="D22" s="223"/>
      <c r="E22" s="223"/>
      <c r="F22" s="223"/>
      <c r="G22" s="223"/>
      <c r="H22" s="223"/>
      <c r="I22" s="4"/>
      <c r="J22" s="4"/>
      <c r="K22" s="5"/>
      <c r="L22" s="5"/>
      <c r="M22" s="5"/>
      <c r="N22"/>
      <c r="O22"/>
      <c r="P22"/>
      <c r="Q22"/>
    </row>
    <row r="23" spans="1:138" ht="15" customHeight="1" x14ac:dyDescent="0.25">
      <c r="A23" s="58" t="s">
        <v>6</v>
      </c>
      <c r="B23" s="273" t="s">
        <v>52</v>
      </c>
      <c r="C23" s="223"/>
      <c r="D23" s="223"/>
      <c r="E23" s="223"/>
      <c r="F23" s="223"/>
      <c r="G23" s="223"/>
      <c r="H23" s="223"/>
      <c r="I23"/>
    </row>
    <row r="24" spans="1:138" s="64" customFormat="1" ht="15" customHeight="1" x14ac:dyDescent="0.25">
      <c r="A24" s="88" t="s">
        <v>5</v>
      </c>
      <c r="B24" s="252" t="s">
        <v>57</v>
      </c>
      <c r="C24" s="253"/>
      <c r="D24" s="253"/>
      <c r="E24" s="253"/>
      <c r="F24" s="253"/>
      <c r="G24" s="253"/>
      <c r="H24" s="253"/>
      <c r="I24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</row>
    <row r="25" spans="1:138" ht="15" customHeight="1" x14ac:dyDescent="0.25">
      <c r="A25" s="88" t="s">
        <v>2</v>
      </c>
      <c r="B25" s="271" t="s">
        <v>109</v>
      </c>
      <c r="C25" s="272"/>
      <c r="D25" s="272"/>
      <c r="E25" s="272"/>
      <c r="F25" s="272"/>
      <c r="G25" s="272"/>
      <c r="H25" s="272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38" spans="2:5" x14ac:dyDescent="0.25">
      <c r="B38"/>
      <c r="C38"/>
    </row>
  </sheetData>
  <mergeCells count="8">
    <mergeCell ref="B24:H24"/>
    <mergeCell ref="B25:H25"/>
    <mergeCell ref="F3:H3"/>
    <mergeCell ref="B2:H2"/>
    <mergeCell ref="B3:B4"/>
    <mergeCell ref="C3:E3"/>
    <mergeCell ref="B23:H23"/>
    <mergeCell ref="B22:H22"/>
  </mergeCells>
  <hyperlinks>
    <hyperlink ref="H1" location="Contents!A1" display="[contents Ç]" xr:uid="{00000000-0004-0000-0B00-000000000000}"/>
    <hyperlink ref="B25" r:id="rId1" display="http://www.observatorioemigracao.pt/np4/1269" xr:uid="{00000000-0004-0000-0B00-000001000000}"/>
  </hyperlinks>
  <pageMargins left="0.7" right="0.7" top="0.75" bottom="0.75" header="0.3" footer="0.3"/>
  <pageSetup paperSize="9" orientation="portrait"/>
  <ignoredErrors>
    <ignoredError sqref="E13:E14 H13:H14 H6:H12 E5:E12 E16:E20 H16:H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64</v>
      </c>
      <c r="C2" s="209"/>
      <c r="D2" s="209"/>
      <c r="E2" s="209"/>
      <c r="F2" s="209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15" customHeight="1" x14ac:dyDescent="0.25">
      <c r="A33" s="58" t="s">
        <v>53</v>
      </c>
      <c r="B33" s="261" t="s">
        <v>83</v>
      </c>
      <c r="C33" s="223"/>
      <c r="D33" s="223"/>
      <c r="E33" s="223"/>
      <c r="F33" s="223"/>
      <c r="G33" s="183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6</v>
      </c>
      <c r="B34" s="275" t="s">
        <v>82</v>
      </c>
      <c r="C34" s="223"/>
      <c r="D34" s="223"/>
      <c r="E34" s="223"/>
      <c r="F34" s="223"/>
    </row>
    <row r="35" spans="1:17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17" s="1" customFormat="1" ht="15" customHeight="1" x14ac:dyDescent="0.25">
      <c r="A36" s="88" t="s">
        <v>2</v>
      </c>
      <c r="B36" s="216" t="s">
        <v>109</v>
      </c>
      <c r="C36" s="209"/>
      <c r="D36" s="209"/>
      <c r="E36" s="209"/>
      <c r="F36" s="209"/>
    </row>
    <row r="37" spans="1:17" s="31" customFormat="1" ht="15" customHeight="1" x14ac:dyDescent="0.25"/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6" s="31" customFormat="1" ht="12" customHeight="1" x14ac:dyDescent="0.25"/>
    <row r="50" spans="1:16" s="31" customFormat="1" ht="12" customHeight="1" x14ac:dyDescent="0.25">
      <c r="B50" s="16" t="s">
        <v>12</v>
      </c>
      <c r="C50" s="121">
        <v>446</v>
      </c>
    </row>
    <row r="51" spans="1:16" s="31" customFormat="1" ht="12" customHeight="1" x14ac:dyDescent="0.25">
      <c r="B51" s="16" t="s">
        <v>19</v>
      </c>
      <c r="C51" s="121">
        <v>629</v>
      </c>
    </row>
    <row r="52" spans="1:16" s="31" customFormat="1" ht="12" customHeight="1" x14ac:dyDescent="0.25">
      <c r="B52" s="16" t="s">
        <v>15</v>
      </c>
      <c r="C52" s="121">
        <v>815</v>
      </c>
    </row>
    <row r="53" spans="1:16" s="31" customFormat="1" ht="12" customHeight="1" x14ac:dyDescent="0.25">
      <c r="B53" s="16" t="s">
        <v>21</v>
      </c>
      <c r="C53" s="121">
        <v>918</v>
      </c>
    </row>
    <row r="54" spans="1:16" ht="12" customHeight="1" x14ac:dyDescent="0.25">
      <c r="B54" s="16" t="s">
        <v>13</v>
      </c>
      <c r="C54" s="121">
        <v>2079</v>
      </c>
    </row>
    <row r="55" spans="1:16" ht="12" customHeight="1" x14ac:dyDescent="0.25">
      <c r="B55" s="16" t="s">
        <v>18</v>
      </c>
      <c r="C55" s="121">
        <v>2913</v>
      </c>
    </row>
    <row r="56" spans="1:16" ht="12" customHeight="1" x14ac:dyDescent="0.25">
      <c r="B56" s="16" t="s">
        <v>51</v>
      </c>
      <c r="C56" s="121">
        <v>3759</v>
      </c>
    </row>
    <row r="57" spans="1:16" ht="12" customHeight="1" x14ac:dyDescent="0.25">
      <c r="B57" s="16" t="s">
        <v>8</v>
      </c>
      <c r="C57" s="121">
        <v>4227</v>
      </c>
    </row>
    <row r="58" spans="1:16" ht="12" customHeight="1" x14ac:dyDescent="0.25">
      <c r="B58" s="16" t="s">
        <v>20</v>
      </c>
      <c r="C58" s="121">
        <v>4590</v>
      </c>
    </row>
    <row r="59" spans="1:16" ht="12" customHeight="1" x14ac:dyDescent="0.25">
      <c r="B59" s="186" t="s">
        <v>23</v>
      </c>
      <c r="C59" s="185">
        <v>4651</v>
      </c>
    </row>
    <row r="60" spans="1:16" ht="12" customHeight="1" x14ac:dyDescent="0.25">
      <c r="B60" s="16" t="s">
        <v>10</v>
      </c>
      <c r="C60" s="121">
        <v>5302</v>
      </c>
    </row>
    <row r="61" spans="1:16" ht="12" customHeight="1" x14ac:dyDescent="0.25">
      <c r="A61" s="30"/>
      <c r="B61" s="16" t="s">
        <v>9</v>
      </c>
      <c r="C61" s="121">
        <v>11401</v>
      </c>
      <c r="D61" s="30"/>
      <c r="E61" s="30"/>
      <c r="F61" s="30"/>
      <c r="G61" s="30"/>
      <c r="H61" s="30"/>
      <c r="I61" s="30"/>
    </row>
    <row r="62" spans="1:16" ht="12" customHeight="1" x14ac:dyDescent="0.25">
      <c r="A62" s="30"/>
      <c r="B62" s="16" t="s">
        <v>11</v>
      </c>
      <c r="C62" s="121">
        <v>18000</v>
      </c>
      <c r="D62" s="30"/>
      <c r="E62" s="30"/>
      <c r="F62" s="30"/>
      <c r="G62" s="30"/>
      <c r="H62" s="30"/>
      <c r="I62" s="30"/>
    </row>
    <row r="63" spans="1:16" ht="12" customHeight="1" x14ac:dyDescent="0.25">
      <c r="A63" s="26"/>
      <c r="B63" s="16" t="s">
        <v>16</v>
      </c>
      <c r="C63" s="121">
        <v>20039</v>
      </c>
      <c r="D63" s="27"/>
      <c r="E63" s="27"/>
      <c r="F63" s="27"/>
      <c r="G63" s="27"/>
      <c r="H63" s="27"/>
      <c r="I63" s="27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6"/>
      <c r="B64" s="16" t="s">
        <v>14</v>
      </c>
      <c r="C64" s="121">
        <v>30121</v>
      </c>
      <c r="D64" s="27"/>
      <c r="E64" s="27"/>
      <c r="F64" s="27"/>
      <c r="G64" s="27"/>
      <c r="H64" s="27"/>
      <c r="I64" s="27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6"/>
      <c r="B65" s="16" t="s">
        <v>22</v>
      </c>
      <c r="C65" s="121" t="s">
        <v>50</v>
      </c>
      <c r="D65" s="29"/>
      <c r="E65" s="29"/>
      <c r="F65" s="29"/>
      <c r="G65" s="29"/>
      <c r="H65" s="29"/>
      <c r="I65" s="29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6"/>
      <c r="B66" s="33"/>
      <c r="C66" s="24"/>
      <c r="D66" s="27"/>
      <c r="E66" s="27"/>
      <c r="F66" s="27"/>
      <c r="G66" s="27"/>
      <c r="H66" s="27"/>
      <c r="I66" s="27"/>
      <c r="J66" s="9"/>
      <c r="K66" s="9"/>
      <c r="L66" s="6"/>
      <c r="M66" s="6"/>
      <c r="N66" s="6"/>
      <c r="O66" s="6"/>
      <c r="P66" s="6"/>
    </row>
    <row r="67" spans="1:16" s="30" customFormat="1" ht="12" customHeight="1" x14ac:dyDescent="0.25">
      <c r="B67" s="34"/>
      <c r="C67" s="22"/>
      <c r="D67" s="23"/>
      <c r="E67" s="23"/>
      <c r="F67" s="23"/>
    </row>
    <row r="68" spans="1:16" s="30" customFormat="1" ht="12" customHeight="1" x14ac:dyDescent="0.25">
      <c r="B68" s="35"/>
      <c r="C68" s="24"/>
      <c r="D68" s="23"/>
      <c r="E68" s="23"/>
      <c r="F68" s="23"/>
    </row>
    <row r="69" spans="1:16" s="30" customFormat="1" ht="12" customHeight="1" x14ac:dyDescent="0.25">
      <c r="D69" s="23"/>
      <c r="E69" s="23"/>
      <c r="F69" s="23"/>
    </row>
    <row r="70" spans="1:16" s="30" customFormat="1" ht="12" customHeight="1" x14ac:dyDescent="0.25">
      <c r="B70" s="2"/>
      <c r="C70" s="2"/>
    </row>
  </sheetData>
  <sortState xmlns:xlrd2="http://schemas.microsoft.com/office/spreadsheetml/2017/richdata2" ref="B50:C64">
    <sortCondition ref="C50:C64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C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65</v>
      </c>
      <c r="C2" s="209"/>
      <c r="D2" s="209"/>
      <c r="E2" s="209"/>
      <c r="F2" s="209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53</v>
      </c>
      <c r="B33" s="261" t="s">
        <v>84</v>
      </c>
      <c r="C33" s="223"/>
      <c r="D33" s="223"/>
      <c r="E33" s="223"/>
      <c r="F33" s="223"/>
      <c r="G33" s="223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6</v>
      </c>
      <c r="B34" s="275" t="s">
        <v>85</v>
      </c>
      <c r="C34" s="223"/>
      <c r="D34" s="223"/>
      <c r="E34" s="223"/>
      <c r="F34" s="223"/>
    </row>
    <row r="35" spans="1:17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17" s="1" customFormat="1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9" t="s">
        <v>21</v>
      </c>
      <c r="C50" s="181">
        <v>9.2675505500462871E-2</v>
      </c>
    </row>
    <row r="51" spans="1:14" ht="12" customHeight="1" x14ac:dyDescent="0.2">
      <c r="B51" s="179" t="s">
        <v>12</v>
      </c>
      <c r="C51" s="181">
        <v>0.127148119006078</v>
      </c>
    </row>
    <row r="52" spans="1:14" ht="12" customHeight="1" x14ac:dyDescent="0.2">
      <c r="B52" s="179" t="s">
        <v>19</v>
      </c>
      <c r="C52" s="181">
        <v>0.2429012214571756</v>
      </c>
    </row>
    <row r="53" spans="1:14" ht="12" customHeight="1" x14ac:dyDescent="0.2">
      <c r="B53" s="179" t="s">
        <v>15</v>
      </c>
      <c r="C53" s="181">
        <v>1.2176173544088207</v>
      </c>
    </row>
    <row r="54" spans="1:14" ht="12" customHeight="1" x14ac:dyDescent="0.2">
      <c r="B54" s="179" t="s">
        <v>9</v>
      </c>
      <c r="C54" s="181">
        <v>1.2220769197787591</v>
      </c>
    </row>
    <row r="55" spans="1:14" ht="12" customHeight="1" x14ac:dyDescent="0.2">
      <c r="B55" s="179" t="s">
        <v>13</v>
      </c>
      <c r="C55" s="181">
        <v>1.515748031496063</v>
      </c>
    </row>
    <row r="56" spans="1:14" ht="12" customHeight="1" x14ac:dyDescent="0.2">
      <c r="B56" s="179" t="s">
        <v>10</v>
      </c>
      <c r="C56" s="181">
        <v>1.5485265340693362</v>
      </c>
    </row>
    <row r="57" spans="1:14" ht="12" customHeight="1" x14ac:dyDescent="0.2">
      <c r="B57" s="179" t="s">
        <v>8</v>
      </c>
      <c r="C57" s="181">
        <v>3.8429019500886406</v>
      </c>
    </row>
    <row r="58" spans="1:14" ht="12" customHeight="1" x14ac:dyDescent="0.2">
      <c r="B58" s="179" t="s">
        <v>18</v>
      </c>
      <c r="C58" s="181">
        <v>4.6692419895170474</v>
      </c>
    </row>
    <row r="59" spans="1:14" ht="12" customHeight="1" x14ac:dyDescent="0.2">
      <c r="B59" s="179" t="s">
        <v>14</v>
      </c>
      <c r="C59" s="181">
        <v>4.879981076930056</v>
      </c>
    </row>
    <row r="60" spans="1:14" ht="12" customHeight="1" x14ac:dyDescent="0.2">
      <c r="B60" s="179" t="s">
        <v>11</v>
      </c>
      <c r="C60" s="181">
        <v>7.8397212543553998</v>
      </c>
    </row>
    <row r="61" spans="1:14" ht="12" customHeight="1" x14ac:dyDescent="0.2">
      <c r="B61" s="179" t="s">
        <v>16</v>
      </c>
      <c r="C61" s="181">
        <v>11.981608150770114</v>
      </c>
    </row>
    <row r="62" spans="1:14" ht="12" customHeight="1" x14ac:dyDescent="0.2">
      <c r="A62" s="48"/>
      <c r="B62" s="179" t="s">
        <v>20</v>
      </c>
      <c r="C62" s="181">
        <v>21.755616646127596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9" t="s">
        <v>23</v>
      </c>
      <c r="C63" s="181" t="s">
        <v>50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9" t="s">
        <v>51</v>
      </c>
      <c r="C64" s="181" t="s">
        <v>50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9" t="s">
        <v>22</v>
      </c>
      <c r="C65" s="181" t="s">
        <v>50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107"/>
      <c r="D68" s="106"/>
      <c r="E68" s="106"/>
      <c r="F68" s="106"/>
    </row>
    <row r="69" spans="1:9" s="48" customFormat="1" ht="12" customHeight="1" x14ac:dyDescent="0.25">
      <c r="B69" s="34"/>
      <c r="C69" s="105"/>
      <c r="D69" s="106"/>
      <c r="E69" s="106"/>
      <c r="F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xmlns:xlrd2="http://schemas.microsoft.com/office/spreadsheetml/2017/richdata2" ref="B50:C65">
    <sortCondition ref="C50:C65"/>
  </sortState>
  <mergeCells count="5">
    <mergeCell ref="B2:F2"/>
    <mergeCell ref="B34:F34"/>
    <mergeCell ref="B35:F35"/>
    <mergeCell ref="B36:F36"/>
    <mergeCell ref="B33:G33"/>
  </mergeCells>
  <hyperlinks>
    <hyperlink ref="F1" location="Contents!A1" display="[contents Ç]" xr:uid="{00000000-0004-0000-0D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66</v>
      </c>
      <c r="C2" s="277"/>
      <c r="D2" s="277"/>
      <c r="E2" s="277"/>
      <c r="F2" s="277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53</v>
      </c>
      <c r="B33" s="261" t="s">
        <v>90</v>
      </c>
      <c r="C33" s="223"/>
      <c r="D33" s="223"/>
      <c r="E33" s="223"/>
      <c r="F33" s="223"/>
      <c r="G33" s="183"/>
      <c r="H33" s="182"/>
      <c r="I33" s="182"/>
    </row>
    <row r="34" spans="1:9" s="1" customFormat="1" ht="90" customHeight="1" x14ac:dyDescent="0.25">
      <c r="A34" s="58" t="s">
        <v>6</v>
      </c>
      <c r="B34" s="250" t="s">
        <v>92</v>
      </c>
      <c r="C34" s="223"/>
      <c r="D34" s="223"/>
      <c r="E34" s="223"/>
      <c r="F34" s="223"/>
    </row>
    <row r="35" spans="1:9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9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9" t="s">
        <v>15</v>
      </c>
      <c r="C50" s="180">
        <v>1967</v>
      </c>
    </row>
    <row r="51" spans="1:14" ht="12" customHeight="1" x14ac:dyDescent="0.2">
      <c r="B51" s="179" t="s">
        <v>51</v>
      </c>
      <c r="C51" s="180">
        <v>3767</v>
      </c>
    </row>
    <row r="52" spans="1:14" ht="12" customHeight="1" x14ac:dyDescent="0.2">
      <c r="B52" s="179" t="s">
        <v>12</v>
      </c>
      <c r="C52" s="180">
        <v>7023</v>
      </c>
    </row>
    <row r="53" spans="1:14" ht="12" customHeight="1" x14ac:dyDescent="0.2">
      <c r="B53" s="179" t="s">
        <v>13</v>
      </c>
      <c r="C53" s="180">
        <v>15486</v>
      </c>
    </row>
    <row r="54" spans="1:14" ht="12" customHeight="1" x14ac:dyDescent="0.2">
      <c r="B54" s="179" t="s">
        <v>8</v>
      </c>
      <c r="C54" s="180">
        <v>31564</v>
      </c>
    </row>
    <row r="55" spans="1:14" ht="12" customHeight="1" x14ac:dyDescent="0.2">
      <c r="B55" s="179" t="s">
        <v>22</v>
      </c>
      <c r="C55" s="180">
        <v>37326</v>
      </c>
    </row>
    <row r="56" spans="1:14" ht="12" customHeight="1" x14ac:dyDescent="0.2">
      <c r="B56" s="179" t="s">
        <v>20</v>
      </c>
      <c r="C56" s="180">
        <v>60897</v>
      </c>
    </row>
    <row r="57" spans="1:14" ht="12" customHeight="1" x14ac:dyDescent="0.2">
      <c r="B57" s="179" t="s">
        <v>9</v>
      </c>
      <c r="C57" s="180">
        <v>104084</v>
      </c>
    </row>
    <row r="58" spans="1:14" ht="12" customHeight="1" x14ac:dyDescent="0.2">
      <c r="B58" s="179" t="s">
        <v>14</v>
      </c>
      <c r="C58" s="180">
        <v>107000</v>
      </c>
    </row>
    <row r="59" spans="1:14" ht="12" customHeight="1" x14ac:dyDescent="0.2">
      <c r="B59" s="179" t="s">
        <v>10</v>
      </c>
      <c r="C59" s="180">
        <v>134248</v>
      </c>
    </row>
    <row r="60" spans="1:14" ht="12" customHeight="1" x14ac:dyDescent="0.2">
      <c r="B60" s="179" t="s">
        <v>18</v>
      </c>
      <c r="C60" s="180">
        <v>137973</v>
      </c>
    </row>
    <row r="61" spans="1:14" ht="12" customHeight="1" x14ac:dyDescent="0.2">
      <c r="A61" s="30"/>
      <c r="B61" s="179" t="s">
        <v>19</v>
      </c>
      <c r="C61" s="180">
        <v>140310</v>
      </c>
      <c r="D61" s="30"/>
      <c r="E61" s="30"/>
      <c r="F61" s="30"/>
      <c r="G61" s="30"/>
      <c r="H61" s="30"/>
      <c r="I61" s="30"/>
    </row>
    <row r="62" spans="1:14" ht="12" customHeight="1" x14ac:dyDescent="0.2">
      <c r="A62" s="30"/>
      <c r="B62" s="179" t="s">
        <v>21</v>
      </c>
      <c r="C62" s="180">
        <v>158002</v>
      </c>
      <c r="D62" s="30"/>
      <c r="E62" s="30"/>
      <c r="F62" s="3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9" t="s">
        <v>16</v>
      </c>
      <c r="C63" s="180">
        <v>211451</v>
      </c>
      <c r="D63" s="27"/>
      <c r="E63" s="27"/>
      <c r="F63" s="27"/>
      <c r="G63" s="27"/>
      <c r="H63" s="27"/>
      <c r="I63" s="27"/>
    </row>
    <row r="64" spans="1:14" ht="12" customHeight="1" x14ac:dyDescent="0.2">
      <c r="A64" s="26"/>
      <c r="B64" s="179" t="s">
        <v>11</v>
      </c>
      <c r="C64" s="180">
        <v>592281</v>
      </c>
      <c r="D64" s="27"/>
      <c r="E64" s="27"/>
      <c r="F64" s="27"/>
      <c r="G64" s="27"/>
      <c r="H64" s="27"/>
      <c r="I64" s="27"/>
    </row>
    <row r="65" spans="1:9" ht="12" customHeight="1" x14ac:dyDescent="0.2">
      <c r="A65" s="26"/>
      <c r="B65" s="179" t="s">
        <v>23</v>
      </c>
      <c r="C65" s="180" t="s">
        <v>50</v>
      </c>
      <c r="D65" s="29"/>
      <c r="E65" s="29"/>
      <c r="F65" s="29"/>
      <c r="G65" s="29"/>
      <c r="H65" s="29"/>
      <c r="I65" s="29"/>
    </row>
    <row r="66" spans="1:9" s="30" customFormat="1" ht="12" customHeight="1" x14ac:dyDescent="0.25">
      <c r="A66" s="26"/>
      <c r="B66" s="35"/>
      <c r="C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xmlns:xlrd2="http://schemas.microsoft.com/office/spreadsheetml/2017/richdata2"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E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67</v>
      </c>
      <c r="C2" s="277"/>
      <c r="D2" s="277"/>
      <c r="E2" s="277"/>
      <c r="F2" s="277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53</v>
      </c>
      <c r="B33" s="261" t="s">
        <v>90</v>
      </c>
      <c r="C33" s="223"/>
      <c r="D33" s="223"/>
      <c r="E33" s="223"/>
      <c r="F33" s="223"/>
    </row>
    <row r="34" spans="1:6" s="1" customFormat="1" ht="90" customHeight="1" x14ac:dyDescent="0.25">
      <c r="A34" s="58" t="s">
        <v>6</v>
      </c>
      <c r="B34" s="250" t="s">
        <v>92</v>
      </c>
      <c r="C34" s="223"/>
      <c r="D34" s="223"/>
      <c r="E34" s="223"/>
      <c r="F34" s="223"/>
    </row>
    <row r="35" spans="1:6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6" s="1" customFormat="1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9" t="s">
        <v>12</v>
      </c>
      <c r="C50" s="181">
        <v>0.2</v>
      </c>
    </row>
    <row r="51" spans="1:14" ht="12" customHeight="1" x14ac:dyDescent="0.2">
      <c r="B51" s="179" t="s">
        <v>15</v>
      </c>
      <c r="C51" s="181">
        <v>0.33152318639794243</v>
      </c>
    </row>
    <row r="52" spans="1:14" ht="12" customHeight="1" x14ac:dyDescent="0.2">
      <c r="B52" s="179" t="s">
        <v>21</v>
      </c>
      <c r="C52" s="181">
        <v>0.35942201395117557</v>
      </c>
    </row>
    <row r="53" spans="1:14" ht="12" customHeight="1" x14ac:dyDescent="0.2">
      <c r="B53" s="179" t="s">
        <v>13</v>
      </c>
      <c r="C53" s="181">
        <v>0.86360110395502088</v>
      </c>
    </row>
    <row r="54" spans="1:14" ht="12" customHeight="1" x14ac:dyDescent="0.2">
      <c r="B54" s="179" t="s">
        <v>51</v>
      </c>
      <c r="C54" s="181">
        <v>1.1010853012273578</v>
      </c>
    </row>
    <row r="55" spans="1:14" ht="12" customHeight="1" x14ac:dyDescent="0.2">
      <c r="B55" s="179" t="s">
        <v>14</v>
      </c>
      <c r="C55" s="181">
        <v>1.3753213367609254</v>
      </c>
    </row>
    <row r="56" spans="1:14" ht="12" customHeight="1" x14ac:dyDescent="0.2">
      <c r="B56" s="179" t="s">
        <v>9</v>
      </c>
      <c r="C56" s="181">
        <v>1.625594190567043</v>
      </c>
    </row>
    <row r="57" spans="1:14" ht="12" customHeight="1" x14ac:dyDescent="0.2">
      <c r="B57" s="179" t="s">
        <v>8</v>
      </c>
      <c r="C57" s="181">
        <v>1.8060917545422657</v>
      </c>
    </row>
    <row r="58" spans="1:14" ht="12" customHeight="1" x14ac:dyDescent="0.2">
      <c r="B58" s="179" t="s">
        <v>19</v>
      </c>
      <c r="C58" s="181">
        <v>1.944080157455113</v>
      </c>
    </row>
    <row r="59" spans="1:14" ht="12" customHeight="1" x14ac:dyDescent="0.2">
      <c r="B59" s="179" t="s">
        <v>10</v>
      </c>
      <c r="C59" s="181">
        <v>2.0216440359633618</v>
      </c>
    </row>
    <row r="60" spans="1:14" ht="12" customHeight="1" x14ac:dyDescent="0.2">
      <c r="B60" s="179" t="s">
        <v>22</v>
      </c>
      <c r="C60" s="181">
        <v>3.2272790940170055</v>
      </c>
    </row>
    <row r="61" spans="1:14" ht="12" customHeight="1" x14ac:dyDescent="0.2">
      <c r="A61" s="48"/>
      <c r="B61" s="179" t="s">
        <v>16</v>
      </c>
      <c r="C61" s="181">
        <v>9.2354426177955578</v>
      </c>
      <c r="D61" s="48"/>
      <c r="E61" s="48"/>
      <c r="F61" s="48"/>
      <c r="G61" s="48"/>
      <c r="H61" s="48"/>
      <c r="I61" s="48"/>
    </row>
    <row r="62" spans="1:14" ht="12" customHeight="1" x14ac:dyDescent="0.2">
      <c r="A62" s="48"/>
      <c r="B62" s="179" t="s">
        <v>11</v>
      </c>
      <c r="C62" s="181">
        <v>10.566696763896598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26"/>
      <c r="B63" s="179" t="s">
        <v>18</v>
      </c>
      <c r="C63" s="181">
        <v>23.283831446073883</v>
      </c>
      <c r="D63" s="46"/>
      <c r="E63" s="46"/>
      <c r="F63" s="46"/>
      <c r="G63" s="46"/>
      <c r="H63" s="46"/>
      <c r="I63" s="46"/>
      <c r="L63" s="7"/>
      <c r="M63" s="7"/>
      <c r="N63" s="7"/>
    </row>
    <row r="64" spans="1:14" ht="12" customHeight="1" x14ac:dyDescent="0.2">
      <c r="A64" s="26"/>
      <c r="B64" s="179" t="s">
        <v>20</v>
      </c>
      <c r="C64" s="181">
        <v>29.6823973250407</v>
      </c>
      <c r="D64" s="46"/>
      <c r="E64" s="46"/>
      <c r="F64" s="46"/>
      <c r="G64" s="46"/>
      <c r="H64" s="46"/>
      <c r="I64" s="46"/>
    </row>
    <row r="65" spans="1:9" ht="12" customHeight="1" x14ac:dyDescent="0.2">
      <c r="A65" s="26"/>
      <c r="B65" s="179" t="s">
        <v>23</v>
      </c>
      <c r="C65" s="181" t="s">
        <v>50</v>
      </c>
      <c r="D65" s="47"/>
      <c r="E65" s="47"/>
      <c r="F65" s="47"/>
      <c r="G65" s="47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xmlns:xlrd2="http://schemas.microsoft.com/office/spreadsheetml/2017/richdata2"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0F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74" t="s">
        <v>68</v>
      </c>
      <c r="C2" s="277"/>
      <c r="D2" s="277"/>
      <c r="E2" s="277"/>
      <c r="F2" s="277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53</v>
      </c>
      <c r="B33" s="261" t="s">
        <v>105</v>
      </c>
      <c r="C33" s="223"/>
      <c r="D33" s="223"/>
      <c r="E33" s="223"/>
      <c r="F33" s="223"/>
      <c r="G33" s="183"/>
      <c r="H33" s="183"/>
    </row>
    <row r="34" spans="1:8" s="1" customFormat="1" ht="60" customHeight="1" x14ac:dyDescent="0.25">
      <c r="A34" s="58" t="s">
        <v>6</v>
      </c>
      <c r="B34" s="275" t="s">
        <v>98</v>
      </c>
      <c r="C34" s="223"/>
      <c r="D34" s="223"/>
      <c r="E34" s="223"/>
      <c r="F34" s="223"/>
      <c r="G34"/>
    </row>
    <row r="35" spans="1:8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8" s="1" customFormat="1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4" ht="12" customHeight="1" x14ac:dyDescent="0.2">
      <c r="B50" s="179" t="s">
        <v>15</v>
      </c>
      <c r="C50" s="180">
        <v>2432</v>
      </c>
    </row>
    <row r="51" spans="1:14" ht="12" customHeight="1" x14ac:dyDescent="0.2">
      <c r="B51" s="179" t="s">
        <v>51</v>
      </c>
      <c r="C51" s="180">
        <v>4279</v>
      </c>
    </row>
    <row r="52" spans="1:14" ht="12" customHeight="1" x14ac:dyDescent="0.2">
      <c r="B52" s="179" t="s">
        <v>12</v>
      </c>
      <c r="C52" s="180">
        <v>5517</v>
      </c>
    </row>
    <row r="53" spans="1:14" ht="12" customHeight="1" x14ac:dyDescent="0.2">
      <c r="B53" s="179" t="s">
        <v>13</v>
      </c>
      <c r="C53" s="180">
        <v>17266</v>
      </c>
    </row>
    <row r="54" spans="1:14" ht="12" customHeight="1" x14ac:dyDescent="0.2">
      <c r="B54" s="179" t="s">
        <v>19</v>
      </c>
      <c r="C54" s="180">
        <v>23765</v>
      </c>
    </row>
    <row r="55" spans="1:14" ht="12" customHeight="1" x14ac:dyDescent="0.2">
      <c r="B55" s="179" t="s">
        <v>8</v>
      </c>
      <c r="C55" s="180">
        <v>38813</v>
      </c>
    </row>
    <row r="56" spans="1:14" ht="12" customHeight="1" x14ac:dyDescent="0.2">
      <c r="B56" s="179" t="s">
        <v>21</v>
      </c>
      <c r="C56" s="180">
        <v>54669</v>
      </c>
    </row>
    <row r="57" spans="1:14" ht="12" customHeight="1" x14ac:dyDescent="0.2">
      <c r="B57" s="179" t="s">
        <v>20</v>
      </c>
      <c r="C57" s="180">
        <v>88200</v>
      </c>
    </row>
    <row r="58" spans="1:14" ht="12" customHeight="1" x14ac:dyDescent="0.2">
      <c r="B58" s="179" t="s">
        <v>9</v>
      </c>
      <c r="C58" s="180">
        <v>127368</v>
      </c>
    </row>
    <row r="59" spans="1:14" ht="12" customHeight="1" x14ac:dyDescent="0.2">
      <c r="B59" s="179" t="s">
        <v>10</v>
      </c>
      <c r="C59" s="180">
        <v>129079</v>
      </c>
    </row>
    <row r="60" spans="1:14" ht="12" customHeight="1" x14ac:dyDescent="0.2">
      <c r="B60" s="179" t="s">
        <v>14</v>
      </c>
      <c r="C60" s="180">
        <v>136000</v>
      </c>
    </row>
    <row r="61" spans="1:14" ht="12" customHeight="1" x14ac:dyDescent="0.2">
      <c r="B61" s="179" t="s">
        <v>16</v>
      </c>
      <c r="C61" s="180">
        <v>253227</v>
      </c>
    </row>
    <row r="62" spans="1:14" ht="12" customHeight="1" x14ac:dyDescent="0.2">
      <c r="A62" s="30"/>
      <c r="B62" s="179" t="s">
        <v>11</v>
      </c>
      <c r="C62" s="180">
        <v>501810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9" t="s">
        <v>23</v>
      </c>
      <c r="C63" s="180" t="s">
        <v>50</v>
      </c>
      <c r="D63" s="30"/>
      <c r="E63" s="30"/>
      <c r="F63" s="30"/>
      <c r="G63" s="30"/>
      <c r="H63" s="30"/>
      <c r="I63" s="30"/>
    </row>
    <row r="64" spans="1:14" ht="12" customHeight="1" x14ac:dyDescent="0.2">
      <c r="A64" s="26"/>
      <c r="B64" s="179" t="s">
        <v>54</v>
      </c>
      <c r="C64" s="180" t="s">
        <v>50</v>
      </c>
      <c r="D64" s="27"/>
      <c r="E64" s="27"/>
      <c r="F64" s="27"/>
      <c r="G64" s="27"/>
      <c r="H64" s="27"/>
      <c r="I64" s="27"/>
      <c r="L64" s="7"/>
      <c r="M64" s="7"/>
      <c r="N64" s="7"/>
    </row>
    <row r="65" spans="1:9" ht="12" customHeight="1" x14ac:dyDescent="0.2">
      <c r="A65" s="26"/>
      <c r="B65" s="179" t="s">
        <v>22</v>
      </c>
      <c r="C65" s="180" t="s">
        <v>50</v>
      </c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B66" s="34"/>
      <c r="C66" s="29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xmlns:xlrd2="http://schemas.microsoft.com/office/spreadsheetml/2017/richdata2" ref="B50:C62">
    <sortCondition ref="C50:C62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0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278" t="s">
        <v>69</v>
      </c>
      <c r="C2" s="279"/>
      <c r="D2" s="279"/>
      <c r="E2" s="279"/>
      <c r="F2" s="279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53</v>
      </c>
      <c r="B33" s="261" t="s">
        <v>78</v>
      </c>
      <c r="C33" s="223"/>
      <c r="D33" s="223"/>
      <c r="E33" s="223"/>
      <c r="F33" s="223"/>
    </row>
    <row r="34" spans="1:6" s="1" customFormat="1" ht="60" customHeight="1" x14ac:dyDescent="0.25">
      <c r="A34" s="58" t="s">
        <v>6</v>
      </c>
      <c r="B34" s="275" t="s">
        <v>97</v>
      </c>
      <c r="C34" s="223"/>
      <c r="D34" s="223"/>
      <c r="E34" s="223"/>
      <c r="F34" s="223"/>
    </row>
    <row r="35" spans="1:6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6" s="1" customFormat="1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</row>
    <row r="37" spans="1:6" ht="15" customHeight="1" x14ac:dyDescent="0.25">
      <c r="A37" s="74"/>
      <c r="B37" s="74"/>
      <c r="C37" s="74"/>
      <c r="D37" s="74"/>
      <c r="E37" s="74"/>
      <c r="F37" s="74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9" t="s">
        <v>15</v>
      </c>
      <c r="C50" s="180">
        <v>12</v>
      </c>
    </row>
    <row r="51" spans="1:14" ht="12" customHeight="1" x14ac:dyDescent="0.2">
      <c r="B51" s="179" t="s">
        <v>12</v>
      </c>
      <c r="C51" s="180">
        <v>20</v>
      </c>
    </row>
    <row r="52" spans="1:14" ht="12" customHeight="1" x14ac:dyDescent="0.2">
      <c r="B52" s="179" t="s">
        <v>13</v>
      </c>
      <c r="C52" s="180">
        <v>38</v>
      </c>
    </row>
    <row r="53" spans="1:14" ht="12" customHeight="1" x14ac:dyDescent="0.2">
      <c r="B53" s="179" t="s">
        <v>8</v>
      </c>
      <c r="C53" s="180">
        <v>211</v>
      </c>
    </row>
    <row r="54" spans="1:14" ht="12" customHeight="1" x14ac:dyDescent="0.2">
      <c r="B54" s="179" t="s">
        <v>9</v>
      </c>
      <c r="C54" s="180">
        <v>510</v>
      </c>
    </row>
    <row r="55" spans="1:14" ht="12" customHeight="1" x14ac:dyDescent="0.2">
      <c r="B55" s="179" t="s">
        <v>19</v>
      </c>
      <c r="C55" s="180">
        <v>607</v>
      </c>
    </row>
    <row r="56" spans="1:14" ht="12" customHeight="1" x14ac:dyDescent="0.2">
      <c r="B56" s="187" t="s">
        <v>14</v>
      </c>
      <c r="C56" s="188">
        <v>628</v>
      </c>
    </row>
    <row r="57" spans="1:14" ht="12" customHeight="1" x14ac:dyDescent="0.2">
      <c r="B57" s="179" t="s">
        <v>20</v>
      </c>
      <c r="C57" s="180">
        <v>982</v>
      </c>
    </row>
    <row r="58" spans="1:14" ht="12" customHeight="1" x14ac:dyDescent="0.2">
      <c r="B58" s="179" t="s">
        <v>10</v>
      </c>
      <c r="C58" s="180">
        <v>1265</v>
      </c>
    </row>
    <row r="59" spans="1:14" ht="12" customHeight="1" x14ac:dyDescent="0.2">
      <c r="B59" s="179" t="s">
        <v>21</v>
      </c>
      <c r="C59" s="180">
        <v>1585</v>
      </c>
    </row>
    <row r="60" spans="1:14" ht="12" customHeight="1" x14ac:dyDescent="0.2">
      <c r="B60" s="179" t="s">
        <v>16</v>
      </c>
      <c r="C60" s="180">
        <v>2184</v>
      </c>
    </row>
    <row r="61" spans="1:14" ht="12" customHeight="1" x14ac:dyDescent="0.2">
      <c r="B61" s="179" t="s">
        <v>11</v>
      </c>
      <c r="C61" s="180">
        <v>3887</v>
      </c>
    </row>
    <row r="62" spans="1:14" ht="12" customHeight="1" x14ac:dyDescent="0.2">
      <c r="A62" s="48"/>
      <c r="B62" s="179" t="s">
        <v>23</v>
      </c>
      <c r="C62" s="180" t="s">
        <v>50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9" t="s">
        <v>18</v>
      </c>
      <c r="C63" s="180" t="s">
        <v>50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9" t="s">
        <v>51</v>
      </c>
      <c r="C64" s="180" t="s">
        <v>50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9" t="s">
        <v>22</v>
      </c>
      <c r="C65" s="180" t="s">
        <v>50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xmlns:xlrd2="http://schemas.microsoft.com/office/spreadsheetml/2017/richdata2"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1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74" t="s">
        <v>75</v>
      </c>
      <c r="C2" s="277"/>
      <c r="D2" s="277"/>
      <c r="E2" s="277"/>
      <c r="F2" s="277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76" customFormat="1" ht="15" customHeight="1" x14ac:dyDescent="0.25">
      <c r="A33" s="58" t="s">
        <v>53</v>
      </c>
      <c r="B33" s="261" t="s">
        <v>87</v>
      </c>
      <c r="C33" s="223"/>
      <c r="D33" s="223"/>
      <c r="E33" s="223"/>
      <c r="F33" s="223"/>
    </row>
    <row r="34" spans="1:6" s="1" customFormat="1" ht="15" customHeight="1" x14ac:dyDescent="0.25">
      <c r="A34" s="58" t="s">
        <v>6</v>
      </c>
      <c r="B34" s="213" t="s">
        <v>55</v>
      </c>
      <c r="C34" s="223"/>
      <c r="D34" s="223"/>
      <c r="E34" s="223"/>
      <c r="F34" s="223"/>
    </row>
    <row r="35" spans="1:6" s="1" customFormat="1" ht="15" customHeight="1" x14ac:dyDescent="0.25">
      <c r="A35" s="88" t="s">
        <v>5</v>
      </c>
      <c r="B35" s="215" t="s">
        <v>57</v>
      </c>
      <c r="C35" s="209"/>
      <c r="D35" s="209"/>
      <c r="E35" s="209"/>
      <c r="F35" s="209"/>
    </row>
    <row r="36" spans="1:6" s="1" customFormat="1" ht="15" customHeight="1" x14ac:dyDescent="0.25">
      <c r="A36" s="88" t="s">
        <v>2</v>
      </c>
      <c r="B36" s="276" t="s">
        <v>109</v>
      </c>
      <c r="C36" s="209"/>
      <c r="D36" s="209"/>
      <c r="E36" s="209"/>
      <c r="F36" s="20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9" t="s">
        <v>12</v>
      </c>
      <c r="C50" s="180">
        <v>2337</v>
      </c>
    </row>
    <row r="51" spans="1:14" ht="12" customHeight="1" x14ac:dyDescent="0.2">
      <c r="B51" s="179" t="s">
        <v>15</v>
      </c>
      <c r="C51" s="180">
        <v>4400</v>
      </c>
    </row>
    <row r="52" spans="1:14" ht="12" customHeight="1" x14ac:dyDescent="0.2">
      <c r="B52" s="179" t="s">
        <v>13</v>
      </c>
      <c r="C52" s="180">
        <v>18992</v>
      </c>
    </row>
    <row r="53" spans="1:14" ht="12" customHeight="1" x14ac:dyDescent="0.2">
      <c r="B53" s="179" t="s">
        <v>51</v>
      </c>
      <c r="C53" s="180">
        <v>24871</v>
      </c>
    </row>
    <row r="54" spans="1:14" ht="12" customHeight="1" x14ac:dyDescent="0.2">
      <c r="B54" s="179" t="s">
        <v>8</v>
      </c>
      <c r="C54" s="180">
        <v>46642</v>
      </c>
    </row>
    <row r="55" spans="1:14" ht="12" customHeight="1" x14ac:dyDescent="0.2">
      <c r="B55" s="179" t="s">
        <v>10</v>
      </c>
      <c r="C55" s="180">
        <v>66212</v>
      </c>
    </row>
    <row r="56" spans="1:14" ht="12" customHeight="1" x14ac:dyDescent="0.2">
      <c r="B56" s="179" t="s">
        <v>20</v>
      </c>
      <c r="C56" s="180">
        <v>99738</v>
      </c>
    </row>
    <row r="57" spans="1:14" ht="12" customHeight="1" x14ac:dyDescent="0.2">
      <c r="B57" s="179" t="s">
        <v>23</v>
      </c>
      <c r="C57" s="180">
        <v>115595</v>
      </c>
    </row>
    <row r="58" spans="1:14" ht="12" customHeight="1" x14ac:dyDescent="0.2">
      <c r="B58" s="179" t="s">
        <v>19</v>
      </c>
      <c r="C58" s="180">
        <v>133954</v>
      </c>
    </row>
    <row r="59" spans="1:14" ht="12" customHeight="1" x14ac:dyDescent="0.2">
      <c r="B59" s="179" t="s">
        <v>22</v>
      </c>
      <c r="C59" s="180">
        <v>165498</v>
      </c>
    </row>
    <row r="60" spans="1:14" ht="12" customHeight="1" x14ac:dyDescent="0.2">
      <c r="B60" s="179" t="s">
        <v>9</v>
      </c>
      <c r="C60" s="180">
        <v>171166</v>
      </c>
    </row>
    <row r="61" spans="1:14" ht="12" customHeight="1" x14ac:dyDescent="0.2">
      <c r="B61" s="179" t="s">
        <v>14</v>
      </c>
      <c r="C61" s="180">
        <v>171497</v>
      </c>
    </row>
    <row r="62" spans="1:14" ht="12" customHeight="1" x14ac:dyDescent="0.2">
      <c r="A62" s="48"/>
      <c r="B62" s="179" t="s">
        <v>21</v>
      </c>
      <c r="C62" s="180">
        <v>195164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9" t="s">
        <v>16</v>
      </c>
      <c r="C63" s="180">
        <v>288465</v>
      </c>
      <c r="D63" s="48"/>
      <c r="E63" s="48"/>
      <c r="F63" s="48"/>
      <c r="G63" s="48"/>
      <c r="H63" s="48"/>
      <c r="I63" s="48"/>
    </row>
    <row r="64" spans="1:14" ht="12" customHeight="1" x14ac:dyDescent="0.2">
      <c r="A64" s="26"/>
      <c r="B64" s="179" t="s">
        <v>18</v>
      </c>
      <c r="C64" s="180">
        <v>612203</v>
      </c>
      <c r="D64" s="46"/>
      <c r="E64" s="46"/>
      <c r="F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9" t="s">
        <v>11</v>
      </c>
      <c r="C65" s="180">
        <v>1190798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xmlns:xlrd2="http://schemas.microsoft.com/office/spreadsheetml/2017/richdata2" ref="B50:C65">
    <sortCondition ref="C50:C65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 xr:uid="{00000000-0004-0000-12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7" ht="30" customHeight="1" thickBot="1" x14ac:dyDescent="0.3">
      <c r="B2" s="211" t="s">
        <v>58</v>
      </c>
      <c r="C2" s="212"/>
      <c r="D2" s="212"/>
      <c r="E2" s="212"/>
      <c r="F2" s="212"/>
      <c r="G2" s="212"/>
    </row>
    <row r="3" spans="1:17" ht="60" customHeight="1" x14ac:dyDescent="0.25">
      <c r="B3" s="17" t="s">
        <v>7</v>
      </c>
      <c r="C3" s="14" t="s">
        <v>24</v>
      </c>
      <c r="D3" s="14" t="s">
        <v>25</v>
      </c>
      <c r="E3" s="14" t="s">
        <v>26</v>
      </c>
      <c r="F3" s="14" t="s">
        <v>27</v>
      </c>
      <c r="G3" s="15" t="s">
        <v>28</v>
      </c>
    </row>
    <row r="4" spans="1:17" ht="15" customHeight="1" x14ac:dyDescent="0.25">
      <c r="B4" s="89" t="s">
        <v>23</v>
      </c>
      <c r="C4" s="119">
        <v>4651</v>
      </c>
      <c r="D4" s="119" t="s">
        <v>50</v>
      </c>
      <c r="E4" s="119" t="s">
        <v>50</v>
      </c>
      <c r="F4" s="119" t="s">
        <v>50</v>
      </c>
      <c r="G4" s="119">
        <v>115595</v>
      </c>
    </row>
    <row r="5" spans="1:17" ht="15" customHeight="1" x14ac:dyDescent="0.25">
      <c r="B5" s="16" t="s">
        <v>8</v>
      </c>
      <c r="C5" s="121">
        <v>4227</v>
      </c>
      <c r="D5" s="121">
        <v>31564</v>
      </c>
      <c r="E5" s="121">
        <v>38813</v>
      </c>
      <c r="F5" s="121">
        <v>211</v>
      </c>
      <c r="G5" s="121">
        <v>53977</v>
      </c>
      <c r="P5"/>
      <c r="Q5"/>
    </row>
    <row r="6" spans="1:17" ht="15" customHeight="1" x14ac:dyDescent="0.25">
      <c r="B6" s="3" t="s">
        <v>18</v>
      </c>
      <c r="C6" s="123">
        <v>2913</v>
      </c>
      <c r="D6" s="123">
        <v>137973</v>
      </c>
      <c r="E6" s="123" t="s">
        <v>50</v>
      </c>
      <c r="F6" s="123" t="s">
        <v>50</v>
      </c>
      <c r="G6" s="123">
        <v>581869</v>
      </c>
      <c r="P6"/>
      <c r="Q6"/>
    </row>
    <row r="7" spans="1:17" ht="15" customHeight="1" x14ac:dyDescent="0.25">
      <c r="B7" s="16" t="s">
        <v>19</v>
      </c>
      <c r="C7" s="121">
        <v>629</v>
      </c>
      <c r="D7" s="121">
        <v>140310</v>
      </c>
      <c r="E7" s="121">
        <v>23765</v>
      </c>
      <c r="F7" s="121">
        <v>607</v>
      </c>
      <c r="G7" s="121">
        <v>151087</v>
      </c>
      <c r="P7"/>
      <c r="Q7"/>
    </row>
    <row r="8" spans="1:17" ht="15" customHeight="1" x14ac:dyDescent="0.25">
      <c r="B8" s="3" t="s">
        <v>11</v>
      </c>
      <c r="C8" s="123">
        <v>18000</v>
      </c>
      <c r="D8" s="123">
        <v>592281</v>
      </c>
      <c r="E8" s="123">
        <v>501810</v>
      </c>
      <c r="F8" s="123">
        <v>3887</v>
      </c>
      <c r="G8" s="123">
        <v>1243419</v>
      </c>
      <c r="P8"/>
      <c r="Q8"/>
    </row>
    <row r="9" spans="1:17" ht="15" customHeight="1" x14ac:dyDescent="0.25">
      <c r="B9" s="16" t="s">
        <v>9</v>
      </c>
      <c r="C9" s="121">
        <v>11401</v>
      </c>
      <c r="D9" s="121">
        <v>104084</v>
      </c>
      <c r="E9" s="121">
        <v>127368</v>
      </c>
      <c r="F9" s="121">
        <v>510</v>
      </c>
      <c r="G9" s="121">
        <v>171933</v>
      </c>
      <c r="P9"/>
      <c r="Q9"/>
    </row>
    <row r="10" spans="1:17" ht="15" customHeight="1" x14ac:dyDescent="0.25">
      <c r="B10" s="3" t="s">
        <v>12</v>
      </c>
      <c r="C10" s="123">
        <v>446</v>
      </c>
      <c r="D10" s="123">
        <v>7023</v>
      </c>
      <c r="E10" s="123">
        <v>5517</v>
      </c>
      <c r="F10" s="123">
        <v>20</v>
      </c>
      <c r="G10" s="123">
        <v>2337</v>
      </c>
      <c r="P10"/>
      <c r="Q10"/>
    </row>
    <row r="11" spans="1:17" ht="15" customHeight="1" x14ac:dyDescent="0.25">
      <c r="B11" s="16" t="s">
        <v>20</v>
      </c>
      <c r="C11" s="121">
        <v>4590</v>
      </c>
      <c r="D11" s="121">
        <v>60897</v>
      </c>
      <c r="E11" s="121">
        <v>88200</v>
      </c>
      <c r="F11" s="121">
        <v>982</v>
      </c>
      <c r="G11" s="121">
        <v>103009</v>
      </c>
      <c r="P11"/>
      <c r="Q11"/>
    </row>
    <row r="12" spans="1:17" ht="15" customHeight="1" x14ac:dyDescent="0.25">
      <c r="B12" s="3" t="s">
        <v>51</v>
      </c>
      <c r="C12" s="123">
        <v>3759</v>
      </c>
      <c r="D12" s="123">
        <v>3767</v>
      </c>
      <c r="E12" s="123">
        <v>4279</v>
      </c>
      <c r="F12" s="123" t="s">
        <v>50</v>
      </c>
      <c r="G12" s="123">
        <v>24871</v>
      </c>
      <c r="P12"/>
      <c r="Q12"/>
    </row>
    <row r="13" spans="1:17" ht="15" customHeight="1" x14ac:dyDescent="0.25">
      <c r="B13" s="16" t="s">
        <v>13</v>
      </c>
      <c r="C13" s="121">
        <v>2079</v>
      </c>
      <c r="D13" s="121">
        <v>15486</v>
      </c>
      <c r="E13" s="121">
        <v>17266</v>
      </c>
      <c r="F13" s="121">
        <v>38</v>
      </c>
      <c r="G13" s="121">
        <v>46517</v>
      </c>
      <c r="P13"/>
      <c r="Q13"/>
    </row>
    <row r="14" spans="1:17" ht="15" customHeight="1" x14ac:dyDescent="0.25">
      <c r="B14" s="3" t="s">
        <v>15</v>
      </c>
      <c r="C14" s="123">
        <v>815</v>
      </c>
      <c r="D14" s="123">
        <v>1967</v>
      </c>
      <c r="E14" s="123">
        <v>2432</v>
      </c>
      <c r="F14" s="123">
        <v>12</v>
      </c>
      <c r="G14" s="123">
        <v>4400</v>
      </c>
      <c r="P14"/>
      <c r="Q14"/>
    </row>
    <row r="15" spans="1:17" ht="15" customHeight="1" x14ac:dyDescent="0.25">
      <c r="B15" s="16" t="s">
        <v>10</v>
      </c>
      <c r="C15" s="121">
        <v>5302</v>
      </c>
      <c r="D15" s="121">
        <v>134248</v>
      </c>
      <c r="E15" s="121">
        <v>129079</v>
      </c>
      <c r="F15" s="121">
        <v>1265</v>
      </c>
      <c r="G15" s="121">
        <v>48653</v>
      </c>
      <c r="P15"/>
      <c r="Q15"/>
    </row>
    <row r="16" spans="1:17" ht="15" customHeight="1" x14ac:dyDescent="0.25">
      <c r="B16" s="3" t="s">
        <v>16</v>
      </c>
      <c r="C16" s="123">
        <v>20039</v>
      </c>
      <c r="D16" s="123">
        <v>211451</v>
      </c>
      <c r="E16" s="123">
        <v>253227</v>
      </c>
      <c r="F16" s="123">
        <v>2184</v>
      </c>
      <c r="G16" s="123">
        <v>294925</v>
      </c>
      <c r="P16"/>
      <c r="Q16"/>
    </row>
    <row r="17" spans="1:17" ht="15" customHeight="1" x14ac:dyDescent="0.25">
      <c r="B17" s="16" t="s">
        <v>14</v>
      </c>
      <c r="C17" s="121">
        <v>30121</v>
      </c>
      <c r="D17" s="121">
        <v>107000</v>
      </c>
      <c r="E17" s="121">
        <v>136000</v>
      </c>
      <c r="F17" s="121">
        <v>628</v>
      </c>
      <c r="G17" s="121">
        <v>257000</v>
      </c>
      <c r="P17"/>
      <c r="Q17"/>
    </row>
    <row r="18" spans="1:17" ht="15" customHeight="1" x14ac:dyDescent="0.25">
      <c r="B18" s="3" t="s">
        <v>21</v>
      </c>
      <c r="C18" s="123">
        <v>918</v>
      </c>
      <c r="D18" s="123">
        <v>158002</v>
      </c>
      <c r="E18" s="123">
        <v>54669</v>
      </c>
      <c r="F18" s="123">
        <v>1585</v>
      </c>
      <c r="G18" s="123">
        <v>198781</v>
      </c>
      <c r="P18"/>
      <c r="Q18"/>
    </row>
    <row r="19" spans="1:17" ht="15" customHeight="1" thickBot="1" x14ac:dyDescent="0.3">
      <c r="B19" s="153" t="s">
        <v>22</v>
      </c>
      <c r="C19" s="154" t="s">
        <v>50</v>
      </c>
      <c r="D19" s="154">
        <v>37326</v>
      </c>
      <c r="E19" s="154" t="s">
        <v>50</v>
      </c>
      <c r="F19" s="154" t="s">
        <v>50</v>
      </c>
      <c r="G19" s="154">
        <v>300000</v>
      </c>
      <c r="P19"/>
      <c r="Q19"/>
    </row>
    <row r="20" spans="1:17" ht="15" customHeight="1" x14ac:dyDescent="0.25">
      <c r="B20" s="4"/>
      <c r="C20" s="4"/>
      <c r="D20" s="4"/>
      <c r="E20" s="5"/>
      <c r="F20" s="5"/>
      <c r="G20" s="5"/>
      <c r="P20"/>
      <c r="Q20"/>
    </row>
    <row r="21" spans="1:17" ht="75" customHeight="1" x14ac:dyDescent="0.25">
      <c r="A21" s="58" t="s">
        <v>53</v>
      </c>
      <c r="B21" s="217" t="s">
        <v>95</v>
      </c>
      <c r="C21" s="218"/>
      <c r="D21" s="218"/>
      <c r="E21" s="218"/>
      <c r="F21" s="218"/>
      <c r="G21" s="218"/>
      <c r="P21"/>
      <c r="Q21"/>
    </row>
    <row r="22" spans="1:17" ht="105" customHeight="1" x14ac:dyDescent="0.25">
      <c r="A22" s="58" t="s">
        <v>6</v>
      </c>
      <c r="B22" s="213" t="s">
        <v>103</v>
      </c>
      <c r="C22" s="214"/>
      <c r="D22" s="214"/>
      <c r="E22" s="214"/>
      <c r="F22" s="214"/>
      <c r="G22" s="214"/>
      <c r="H22" s="113"/>
    </row>
    <row r="23" spans="1:17" ht="15" customHeight="1" x14ac:dyDescent="0.25">
      <c r="A23" s="88" t="s">
        <v>5</v>
      </c>
      <c r="B23" s="215" t="s">
        <v>57</v>
      </c>
      <c r="C23" s="209"/>
      <c r="D23" s="209"/>
      <c r="E23" s="209"/>
      <c r="F23" s="209"/>
      <c r="G23" s="209"/>
    </row>
    <row r="24" spans="1:17" ht="15" customHeight="1" x14ac:dyDescent="0.25">
      <c r="A24" s="88" t="s">
        <v>2</v>
      </c>
      <c r="B24" s="216" t="s">
        <v>109</v>
      </c>
      <c r="C24" s="209"/>
      <c r="D24" s="209"/>
      <c r="E24" s="209"/>
      <c r="F24" s="209"/>
      <c r="G24" s="209"/>
    </row>
    <row r="25" spans="1:17" ht="15" customHeight="1" x14ac:dyDescent="0.25"/>
    <row r="26" spans="1:17" ht="15" customHeight="1" x14ac:dyDescent="0.25"/>
    <row r="27" spans="1:17" ht="15" customHeight="1" x14ac:dyDescent="0.25"/>
    <row r="28" spans="1:17" ht="15" customHeight="1" x14ac:dyDescent="0.25"/>
    <row r="29" spans="1:17" ht="15" customHeight="1" x14ac:dyDescent="0.25"/>
    <row r="30" spans="1:17" ht="15" customHeight="1" x14ac:dyDescent="0.25"/>
    <row r="31" spans="1:17" ht="15" customHeight="1" x14ac:dyDescent="0.25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5">
    <mergeCell ref="B2:G2"/>
    <mergeCell ref="B22:G22"/>
    <mergeCell ref="B23:G23"/>
    <mergeCell ref="B24:G24"/>
    <mergeCell ref="B21:G21"/>
  </mergeCells>
  <hyperlinks>
    <hyperlink ref="G1" location="Contents!A1" display="[contents Ç]" xr:uid="{00000000-0004-0000-01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6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6" ht="30" customHeight="1" thickBot="1" x14ac:dyDescent="0.3">
      <c r="B2" s="219" t="s">
        <v>59</v>
      </c>
      <c r="C2" s="220"/>
      <c r="D2" s="220"/>
      <c r="E2" s="220"/>
      <c r="F2" s="221"/>
    </row>
    <row r="3" spans="1:6" ht="30" customHeight="1" x14ac:dyDescent="0.25">
      <c r="B3" s="228" t="s">
        <v>7</v>
      </c>
      <c r="C3" s="230" t="s">
        <v>29</v>
      </c>
      <c r="D3" s="225" t="s">
        <v>30</v>
      </c>
      <c r="E3" s="226"/>
      <c r="F3" s="227"/>
    </row>
    <row r="4" spans="1:6" ht="45" customHeight="1" x14ac:dyDescent="0.25">
      <c r="B4" s="229"/>
      <c r="C4" s="231"/>
      <c r="D4" s="90" t="s">
        <v>17</v>
      </c>
      <c r="E4" s="104" t="s">
        <v>31</v>
      </c>
      <c r="F4" s="189" t="s">
        <v>106</v>
      </c>
    </row>
    <row r="5" spans="1:6" ht="15" customHeight="1" x14ac:dyDescent="0.25">
      <c r="B5" s="89" t="s">
        <v>23</v>
      </c>
      <c r="C5" s="140" t="s">
        <v>50</v>
      </c>
      <c r="D5" s="119">
        <v>4651</v>
      </c>
      <c r="E5" s="149" t="s">
        <v>50</v>
      </c>
      <c r="F5" s="190" t="s">
        <v>50</v>
      </c>
    </row>
    <row r="6" spans="1:6" ht="15" customHeight="1" x14ac:dyDescent="0.25">
      <c r="B6" s="16" t="s">
        <v>8</v>
      </c>
      <c r="C6" s="141">
        <v>109995</v>
      </c>
      <c r="D6" s="121">
        <v>4227</v>
      </c>
      <c r="E6" s="150">
        <f t="shared" ref="E6:E19" si="0">D6/C6*100</f>
        <v>3.8429019500886406</v>
      </c>
      <c r="F6" s="191" t="s">
        <v>50</v>
      </c>
    </row>
    <row r="7" spans="1:6" ht="15" customHeight="1" x14ac:dyDescent="0.25">
      <c r="B7" s="3" t="s">
        <v>18</v>
      </c>
      <c r="C7" s="142">
        <v>62387</v>
      </c>
      <c r="D7" s="123">
        <v>2913</v>
      </c>
      <c r="E7" s="151">
        <f t="shared" si="0"/>
        <v>4.6692419895170474</v>
      </c>
      <c r="F7" s="190" t="s">
        <v>107</v>
      </c>
    </row>
    <row r="8" spans="1:6" ht="15" customHeight="1" x14ac:dyDescent="0.25">
      <c r="B8" s="16" t="s">
        <v>19</v>
      </c>
      <c r="C8" s="141">
        <v>258953</v>
      </c>
      <c r="D8" s="121">
        <v>629</v>
      </c>
      <c r="E8" s="150">
        <f t="shared" si="0"/>
        <v>0.2429012214571756</v>
      </c>
      <c r="F8" s="191" t="s">
        <v>50</v>
      </c>
    </row>
    <row r="9" spans="1:6" ht="15" customHeight="1" x14ac:dyDescent="0.25">
      <c r="B9" s="3" t="s">
        <v>11</v>
      </c>
      <c r="C9" s="142">
        <v>229600</v>
      </c>
      <c r="D9" s="123">
        <v>18000</v>
      </c>
      <c r="E9" s="151">
        <f t="shared" si="0"/>
        <v>7.8397212543553998</v>
      </c>
      <c r="F9" s="190" t="s">
        <v>47</v>
      </c>
    </row>
    <row r="10" spans="1:6" ht="15" customHeight="1" x14ac:dyDescent="0.25">
      <c r="B10" s="16" t="s">
        <v>9</v>
      </c>
      <c r="C10" s="141">
        <v>932920</v>
      </c>
      <c r="D10" s="121">
        <v>11401</v>
      </c>
      <c r="E10" s="150">
        <f t="shared" si="0"/>
        <v>1.2220769197787591</v>
      </c>
      <c r="F10" s="191" t="s">
        <v>50</v>
      </c>
    </row>
    <row r="11" spans="1:6" ht="15" customHeight="1" x14ac:dyDescent="0.25">
      <c r="B11" s="3" t="s">
        <v>12</v>
      </c>
      <c r="C11" s="142">
        <v>350772</v>
      </c>
      <c r="D11" s="123">
        <v>446</v>
      </c>
      <c r="E11" s="151">
        <f t="shared" si="0"/>
        <v>0.127148119006078</v>
      </c>
      <c r="F11" s="190" t="s">
        <v>50</v>
      </c>
    </row>
    <row r="12" spans="1:6" ht="15" customHeight="1" x14ac:dyDescent="0.25">
      <c r="B12" s="16" t="s">
        <v>20</v>
      </c>
      <c r="C12" s="141">
        <v>21098</v>
      </c>
      <c r="D12" s="121">
        <v>4590</v>
      </c>
      <c r="E12" s="150">
        <f t="shared" si="0"/>
        <v>21.755616646127596</v>
      </c>
      <c r="F12" s="191" t="s">
        <v>47</v>
      </c>
    </row>
    <row r="13" spans="1:6" ht="15" customHeight="1" x14ac:dyDescent="0.25">
      <c r="B13" s="3" t="s">
        <v>51</v>
      </c>
      <c r="C13" s="142" t="s">
        <v>50</v>
      </c>
      <c r="D13" s="123">
        <v>3759</v>
      </c>
      <c r="E13" s="151" t="s">
        <v>50</v>
      </c>
      <c r="F13" s="190" t="s">
        <v>50</v>
      </c>
    </row>
    <row r="14" spans="1:6" ht="15" customHeight="1" x14ac:dyDescent="0.25">
      <c r="B14" s="16" t="s">
        <v>13</v>
      </c>
      <c r="C14" s="141">
        <v>137160</v>
      </c>
      <c r="D14" s="121">
        <v>2079</v>
      </c>
      <c r="E14" s="150">
        <f t="shared" si="0"/>
        <v>1.515748031496063</v>
      </c>
      <c r="F14" s="191" t="s">
        <v>50</v>
      </c>
    </row>
    <row r="15" spans="1:6" ht="15" customHeight="1" x14ac:dyDescent="0.25">
      <c r="B15" s="3" t="s">
        <v>15</v>
      </c>
      <c r="C15" s="142">
        <v>66934</v>
      </c>
      <c r="D15" s="123">
        <v>815</v>
      </c>
      <c r="E15" s="151">
        <f t="shared" si="0"/>
        <v>1.2176173544088207</v>
      </c>
      <c r="F15" s="190" t="s">
        <v>50</v>
      </c>
    </row>
    <row r="16" spans="1:6" ht="15" customHeight="1" x14ac:dyDescent="0.25">
      <c r="B16" s="16" t="s">
        <v>10</v>
      </c>
      <c r="C16" s="141">
        <v>342390</v>
      </c>
      <c r="D16" s="121">
        <v>5302</v>
      </c>
      <c r="E16" s="150">
        <f t="shared" si="0"/>
        <v>1.5485265340693362</v>
      </c>
      <c r="F16" s="191" t="s">
        <v>50</v>
      </c>
    </row>
    <row r="17" spans="1:15" ht="15" customHeight="1" x14ac:dyDescent="0.25">
      <c r="B17" s="3" t="s">
        <v>16</v>
      </c>
      <c r="C17" s="142">
        <v>167248</v>
      </c>
      <c r="D17" s="123">
        <v>20039</v>
      </c>
      <c r="E17" s="151">
        <f t="shared" si="0"/>
        <v>11.981608150770114</v>
      </c>
      <c r="F17" s="190" t="s">
        <v>49</v>
      </c>
    </row>
    <row r="18" spans="1:15" ht="15" customHeight="1" x14ac:dyDescent="0.25">
      <c r="B18" s="16" t="s">
        <v>14</v>
      </c>
      <c r="C18" s="141">
        <v>617236</v>
      </c>
      <c r="D18" s="121">
        <v>30121</v>
      </c>
      <c r="E18" s="150">
        <f t="shared" si="0"/>
        <v>4.879981076930056</v>
      </c>
      <c r="F18" s="191" t="s">
        <v>107</v>
      </c>
    </row>
    <row r="19" spans="1:15" ht="15" customHeight="1" x14ac:dyDescent="0.25">
      <c r="B19" s="3" t="s">
        <v>21</v>
      </c>
      <c r="C19" s="142">
        <v>990553</v>
      </c>
      <c r="D19" s="123">
        <v>918</v>
      </c>
      <c r="E19" s="151">
        <f t="shared" si="0"/>
        <v>9.2675505500462871E-2</v>
      </c>
      <c r="F19" s="190" t="s">
        <v>50</v>
      </c>
    </row>
    <row r="20" spans="1:15" ht="15" customHeight="1" thickBot="1" x14ac:dyDescent="0.3">
      <c r="B20" s="153" t="s">
        <v>22</v>
      </c>
      <c r="C20" s="163">
        <v>287499</v>
      </c>
      <c r="D20" s="154" t="s">
        <v>50</v>
      </c>
      <c r="E20" s="166" t="s">
        <v>50</v>
      </c>
      <c r="F20" s="192" t="s">
        <v>50</v>
      </c>
    </row>
    <row r="21" spans="1:15" ht="15" customHeight="1" x14ac:dyDescent="0.25">
      <c r="B21" s="4"/>
      <c r="C21" s="5"/>
      <c r="D21" s="5"/>
      <c r="E21" s="5"/>
    </row>
    <row r="22" spans="1:15" ht="15" customHeight="1" x14ac:dyDescent="0.25">
      <c r="A22" s="58" t="s">
        <v>53</v>
      </c>
      <c r="B22" s="217" t="s">
        <v>79</v>
      </c>
      <c r="C22" s="222"/>
      <c r="D22" s="222"/>
      <c r="E22" s="222"/>
      <c r="F22" s="223"/>
      <c r="G22" s="4"/>
      <c r="H22" s="4"/>
      <c r="I22" s="5"/>
      <c r="J22" s="5"/>
      <c r="K22" s="5"/>
      <c r="L22"/>
      <c r="M22"/>
      <c r="N22"/>
      <c r="O22"/>
    </row>
    <row r="23" spans="1:15" ht="105" customHeight="1" x14ac:dyDescent="0.25">
      <c r="A23" s="58" t="s">
        <v>6</v>
      </c>
      <c r="B23" s="224" t="s">
        <v>80</v>
      </c>
      <c r="C23" s="218"/>
      <c r="D23" s="218"/>
      <c r="E23" s="218"/>
      <c r="F23" s="223"/>
    </row>
    <row r="24" spans="1:15" ht="15" customHeight="1" x14ac:dyDescent="0.25">
      <c r="A24" s="88" t="s">
        <v>5</v>
      </c>
      <c r="B24" s="215" t="s">
        <v>57</v>
      </c>
      <c r="C24" s="209"/>
      <c r="D24" s="209"/>
      <c r="E24" s="209"/>
      <c r="F24" s="209"/>
    </row>
    <row r="25" spans="1:15" ht="15" customHeight="1" x14ac:dyDescent="0.25">
      <c r="A25" s="88" t="s">
        <v>2</v>
      </c>
      <c r="B25" s="216" t="s">
        <v>109</v>
      </c>
      <c r="C25" s="209"/>
      <c r="D25" s="209"/>
      <c r="E25" s="209"/>
      <c r="F25" s="209"/>
    </row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mergeCells count="8">
    <mergeCell ref="B2:F2"/>
    <mergeCell ref="B22:F22"/>
    <mergeCell ref="B23:F23"/>
    <mergeCell ref="B24:F24"/>
    <mergeCell ref="B25:F25"/>
    <mergeCell ref="D3:F3"/>
    <mergeCell ref="B3:B4"/>
    <mergeCell ref="C3:C4"/>
  </mergeCells>
  <hyperlinks>
    <hyperlink ref="F1" location="Contents!A1" display="[contents Ç]" xr:uid="{00000000-0004-0000-02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1"/>
  <headerFooter>
    <oddFooter>&amp;C&amp;"Arial,Negrito"&amp;8&amp;P/&amp;N</oddFooter>
  </headerFooter>
  <ignoredErrors>
    <ignoredError sqref="E14:E19 E6:E8 E10: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8" ht="30" customHeight="1" thickBot="1" x14ac:dyDescent="0.3">
      <c r="B2" s="211" t="s">
        <v>70</v>
      </c>
      <c r="C2" s="212"/>
      <c r="D2" s="212"/>
      <c r="E2" s="212"/>
      <c r="F2" s="212"/>
      <c r="G2" s="212"/>
      <c r="H2" s="212"/>
    </row>
    <row r="3" spans="1:8" ht="30" customHeight="1" x14ac:dyDescent="0.25">
      <c r="B3" s="228" t="s">
        <v>7</v>
      </c>
      <c r="C3" s="233" t="s">
        <v>29</v>
      </c>
      <c r="D3" s="234"/>
      <c r="E3" s="235"/>
      <c r="F3" s="233" t="s">
        <v>30</v>
      </c>
      <c r="G3" s="234"/>
      <c r="H3" s="234"/>
    </row>
    <row r="4" spans="1:8" ht="45" customHeight="1" x14ac:dyDescent="0.25">
      <c r="B4" s="229"/>
      <c r="C4" s="100">
        <v>2012</v>
      </c>
      <c r="D4" s="101">
        <v>2013</v>
      </c>
      <c r="E4" s="102" t="s">
        <v>37</v>
      </c>
      <c r="F4" s="100">
        <v>2012</v>
      </c>
      <c r="G4" s="101">
        <v>2013</v>
      </c>
      <c r="H4" s="101" t="s">
        <v>37</v>
      </c>
    </row>
    <row r="5" spans="1:8" ht="15" customHeight="1" x14ac:dyDescent="0.25">
      <c r="B5" s="89" t="s">
        <v>23</v>
      </c>
      <c r="C5" s="152" t="s">
        <v>50</v>
      </c>
      <c r="D5" s="184" t="s">
        <v>50</v>
      </c>
      <c r="E5" s="137" t="s">
        <v>50</v>
      </c>
      <c r="F5" s="119" t="s">
        <v>50</v>
      </c>
      <c r="G5" s="119">
        <v>4651</v>
      </c>
      <c r="H5" s="120" t="s">
        <v>50</v>
      </c>
    </row>
    <row r="6" spans="1:8" ht="15" customHeight="1" x14ac:dyDescent="0.25">
      <c r="B6" s="16" t="s">
        <v>8</v>
      </c>
      <c r="C6" s="126">
        <v>117948</v>
      </c>
      <c r="D6" s="121">
        <v>109995</v>
      </c>
      <c r="E6" s="138">
        <f>(D6/C6*100)-100</f>
        <v>-6.7428019127072929</v>
      </c>
      <c r="F6" s="121">
        <v>3140</v>
      </c>
      <c r="G6" s="121">
        <v>4227</v>
      </c>
      <c r="H6" s="122">
        <f>(G6/F6*100)-100</f>
        <v>34.617834394904463</v>
      </c>
    </row>
    <row r="7" spans="1:8" ht="15" customHeight="1" x14ac:dyDescent="0.25">
      <c r="B7" s="3" t="s">
        <v>18</v>
      </c>
      <c r="C7" s="127">
        <v>73022</v>
      </c>
      <c r="D7" s="123">
        <v>62387</v>
      </c>
      <c r="E7" s="139">
        <f t="shared" ref="E7:E19" si="0">(D7/C7*100)-100</f>
        <v>-14.56410396866697</v>
      </c>
      <c r="F7" s="123">
        <v>2247</v>
      </c>
      <c r="G7" s="123">
        <v>2913</v>
      </c>
      <c r="H7" s="124">
        <f t="shared" ref="H7:H19" si="1">(G7/F7*100)-100</f>
        <v>29.639519359145538</v>
      </c>
    </row>
    <row r="8" spans="1:8" ht="15" customHeight="1" x14ac:dyDescent="0.25">
      <c r="B8" s="16" t="s">
        <v>19</v>
      </c>
      <c r="C8" s="126">
        <v>257895</v>
      </c>
      <c r="D8" s="121">
        <v>258953</v>
      </c>
      <c r="E8" s="138">
        <f>(D8/C8*100)-100</f>
        <v>0.41024447934236719</v>
      </c>
      <c r="F8" s="121">
        <v>560</v>
      </c>
      <c r="G8" s="121">
        <v>629</v>
      </c>
      <c r="H8" s="122">
        <f>(G8/F8*100)-100</f>
        <v>12.321428571428569</v>
      </c>
    </row>
    <row r="9" spans="1:8" ht="15" customHeight="1" x14ac:dyDescent="0.25">
      <c r="B9" s="3" t="s">
        <v>11</v>
      </c>
      <c r="C9" s="127">
        <v>216640</v>
      </c>
      <c r="D9" s="123">
        <v>229600</v>
      </c>
      <c r="E9" s="139">
        <f t="shared" si="0"/>
        <v>5.9822747415066573</v>
      </c>
      <c r="F9" s="123" t="s">
        <v>50</v>
      </c>
      <c r="G9" s="123">
        <v>18000</v>
      </c>
      <c r="H9" s="124" t="s">
        <v>50</v>
      </c>
    </row>
    <row r="10" spans="1:8" ht="15" customHeight="1" x14ac:dyDescent="0.25">
      <c r="B10" s="16" t="s">
        <v>9</v>
      </c>
      <c r="C10" s="126">
        <v>755318</v>
      </c>
      <c r="D10" s="121">
        <v>932920</v>
      </c>
      <c r="E10" s="138">
        <f t="shared" si="0"/>
        <v>23.513539992427027</v>
      </c>
      <c r="F10" s="121">
        <v>9054</v>
      </c>
      <c r="G10" s="121">
        <v>11401</v>
      </c>
      <c r="H10" s="122">
        <f t="shared" si="1"/>
        <v>25.922244311906354</v>
      </c>
    </row>
    <row r="11" spans="1:8" ht="15" customHeight="1" x14ac:dyDescent="0.25">
      <c r="B11" s="3" t="s">
        <v>12</v>
      </c>
      <c r="C11" s="127">
        <v>385793</v>
      </c>
      <c r="D11" s="123">
        <v>350772</v>
      </c>
      <c r="E11" s="139">
        <f t="shared" si="0"/>
        <v>-9.0776660022343663</v>
      </c>
      <c r="F11" s="123">
        <v>452</v>
      </c>
      <c r="G11" s="123">
        <v>446</v>
      </c>
      <c r="H11" s="124">
        <f t="shared" si="1"/>
        <v>-1.3274336283185875</v>
      </c>
    </row>
    <row r="12" spans="1:8" ht="15" customHeight="1" x14ac:dyDescent="0.25">
      <c r="B12" s="16" t="s">
        <v>20</v>
      </c>
      <c r="C12" s="126">
        <v>20478</v>
      </c>
      <c r="D12" s="121">
        <v>21098</v>
      </c>
      <c r="E12" s="138">
        <f t="shared" si="0"/>
        <v>3.0276394179119137</v>
      </c>
      <c r="F12" s="121">
        <v>5193</v>
      </c>
      <c r="G12" s="121">
        <v>4590</v>
      </c>
      <c r="H12" s="122">
        <f t="shared" si="1"/>
        <v>-11.611785095320627</v>
      </c>
    </row>
    <row r="13" spans="1:8" ht="15" customHeight="1" x14ac:dyDescent="0.25">
      <c r="B13" s="3" t="s">
        <v>51</v>
      </c>
      <c r="C13" s="127" t="s">
        <v>50</v>
      </c>
      <c r="D13" s="123" t="s">
        <v>50</v>
      </c>
      <c r="E13" s="139" t="s">
        <v>50</v>
      </c>
      <c r="F13" s="123">
        <v>2597</v>
      </c>
      <c r="G13" s="123">
        <v>3759</v>
      </c>
      <c r="H13" s="124">
        <f t="shared" si="1"/>
        <v>44.74393530997304</v>
      </c>
    </row>
    <row r="14" spans="1:8" ht="15" customHeight="1" x14ac:dyDescent="0.25">
      <c r="B14" s="16" t="s">
        <v>13</v>
      </c>
      <c r="C14" s="126">
        <v>130698</v>
      </c>
      <c r="D14" s="121">
        <v>137160</v>
      </c>
      <c r="E14" s="138">
        <f t="shared" si="0"/>
        <v>4.9442225588761914</v>
      </c>
      <c r="F14" s="121">
        <v>2051</v>
      </c>
      <c r="G14" s="121">
        <v>2079</v>
      </c>
      <c r="H14" s="122">
        <f t="shared" si="1"/>
        <v>1.3651877133105756</v>
      </c>
    </row>
    <row r="15" spans="1:8" ht="15" customHeight="1" x14ac:dyDescent="0.25">
      <c r="B15" s="3" t="s">
        <v>15</v>
      </c>
      <c r="C15" s="127">
        <v>70012</v>
      </c>
      <c r="D15" s="123">
        <v>66934</v>
      </c>
      <c r="E15" s="139">
        <f t="shared" si="0"/>
        <v>-4.3963891904245003</v>
      </c>
      <c r="F15" s="123">
        <v>582</v>
      </c>
      <c r="G15" s="123">
        <v>815</v>
      </c>
      <c r="H15" s="124">
        <f t="shared" si="1"/>
        <v>40.034364261168378</v>
      </c>
    </row>
    <row r="16" spans="1:8" ht="15" customHeight="1" x14ac:dyDescent="0.25">
      <c r="B16" s="16" t="s">
        <v>10</v>
      </c>
      <c r="C16" s="126">
        <v>336110</v>
      </c>
      <c r="D16" s="121">
        <v>342390</v>
      </c>
      <c r="E16" s="138">
        <f t="shared" si="0"/>
        <v>1.8684359287138221</v>
      </c>
      <c r="F16" s="121">
        <v>6201</v>
      </c>
      <c r="G16" s="121">
        <v>5302</v>
      </c>
      <c r="H16" s="122">
        <f t="shared" si="1"/>
        <v>-14.497661667472983</v>
      </c>
    </row>
    <row r="17" spans="1:17" ht="15" customHeight="1" x14ac:dyDescent="0.25">
      <c r="B17" s="3" t="s">
        <v>16</v>
      </c>
      <c r="C17" s="127">
        <v>151002</v>
      </c>
      <c r="D17" s="123">
        <v>167248</v>
      </c>
      <c r="E17" s="139">
        <f t="shared" si="0"/>
        <v>10.758797896716615</v>
      </c>
      <c r="F17" s="123">
        <v>18892</v>
      </c>
      <c r="G17" s="123">
        <v>20039</v>
      </c>
      <c r="H17" s="124">
        <f t="shared" si="1"/>
        <v>6.0713529536311768</v>
      </c>
    </row>
    <row r="18" spans="1:17" ht="15" customHeight="1" x14ac:dyDescent="0.25">
      <c r="B18" s="16" t="s">
        <v>14</v>
      </c>
      <c r="C18" s="126">
        <v>518954</v>
      </c>
      <c r="D18" s="121">
        <v>617236</v>
      </c>
      <c r="E18" s="138">
        <f t="shared" si="0"/>
        <v>18.938480096501806</v>
      </c>
      <c r="F18" s="121">
        <v>20443</v>
      </c>
      <c r="G18" s="121">
        <v>30121</v>
      </c>
      <c r="H18" s="122">
        <f t="shared" si="1"/>
        <v>47.341388250256813</v>
      </c>
    </row>
    <row r="19" spans="1:17" ht="15" customHeight="1" x14ac:dyDescent="0.25">
      <c r="B19" s="3" t="s">
        <v>21</v>
      </c>
      <c r="C19" s="127">
        <v>1031631</v>
      </c>
      <c r="D19" s="123">
        <v>990553</v>
      </c>
      <c r="E19" s="139">
        <f t="shared" si="0"/>
        <v>-3.9818500995026369</v>
      </c>
      <c r="F19" s="123">
        <v>811</v>
      </c>
      <c r="G19" s="123">
        <v>918</v>
      </c>
      <c r="H19" s="124">
        <f t="shared" si="1"/>
        <v>13.193588162762012</v>
      </c>
    </row>
    <row r="20" spans="1:17" ht="15" customHeight="1" thickBot="1" x14ac:dyDescent="0.3">
      <c r="B20" s="153" t="s">
        <v>22</v>
      </c>
      <c r="C20" s="157" t="s">
        <v>50</v>
      </c>
      <c r="D20" s="154" t="s">
        <v>50</v>
      </c>
      <c r="E20" s="159" t="s">
        <v>50</v>
      </c>
      <c r="F20" s="154" t="s">
        <v>50</v>
      </c>
      <c r="G20" s="154" t="s">
        <v>50</v>
      </c>
      <c r="H20" s="160" t="s">
        <v>50</v>
      </c>
    </row>
    <row r="21" spans="1:17" ht="15" customHeight="1" x14ac:dyDescent="0.25">
      <c r="B21" s="4"/>
      <c r="C21" s="4"/>
      <c r="D21" s="4"/>
      <c r="E21" s="4"/>
      <c r="F21" s="5"/>
      <c r="G21" s="5"/>
      <c r="H21" s="5"/>
    </row>
    <row r="22" spans="1:17" ht="15" customHeight="1" x14ac:dyDescent="0.25">
      <c r="A22" s="58" t="s">
        <v>53</v>
      </c>
      <c r="B22" s="217" t="s">
        <v>81</v>
      </c>
      <c r="C22" s="222"/>
      <c r="D22" s="222"/>
      <c r="E22" s="222"/>
      <c r="F22" s="222"/>
      <c r="G22" s="222"/>
      <c r="H22" s="222"/>
      <c r="I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6</v>
      </c>
      <c r="B23" s="238" t="s">
        <v>77</v>
      </c>
      <c r="C23" s="239"/>
      <c r="D23" s="239"/>
      <c r="E23" s="239"/>
      <c r="F23" s="222"/>
      <c r="G23" s="222"/>
      <c r="H23" s="222"/>
    </row>
    <row r="24" spans="1:17" ht="15" customHeight="1" x14ac:dyDescent="0.25">
      <c r="A24" s="88" t="s">
        <v>5</v>
      </c>
      <c r="B24" s="167" t="s">
        <v>57</v>
      </c>
      <c r="C24" s="236"/>
      <c r="D24" s="237"/>
      <c r="E24" s="237"/>
      <c r="F24" s="237"/>
      <c r="G24" s="237"/>
      <c r="H24" s="237"/>
    </row>
    <row r="25" spans="1:17" ht="15" customHeight="1" x14ac:dyDescent="0.25">
      <c r="A25" s="88" t="s">
        <v>2</v>
      </c>
      <c r="B25" s="232" t="s">
        <v>109</v>
      </c>
      <c r="C25" s="221"/>
      <c r="D25" s="221"/>
      <c r="E25" s="221"/>
      <c r="F25" s="221"/>
      <c r="G25" s="221"/>
      <c r="H25" s="221"/>
    </row>
    <row r="26" spans="1:17" ht="15" customHeight="1" x14ac:dyDescent="0.25"/>
    <row r="27" spans="1:17" ht="15" customHeight="1" x14ac:dyDescent="0.25"/>
    <row r="28" spans="1:17" ht="15" customHeight="1" x14ac:dyDescent="0.25"/>
  </sheetData>
  <mergeCells count="8">
    <mergeCell ref="B25:H25"/>
    <mergeCell ref="B2:H2"/>
    <mergeCell ref="B3:B4"/>
    <mergeCell ref="C3:E3"/>
    <mergeCell ref="F3:H3"/>
    <mergeCell ref="C24:H24"/>
    <mergeCell ref="B23:H23"/>
    <mergeCell ref="B22:H22"/>
  </mergeCells>
  <hyperlinks>
    <hyperlink ref="H1" location="Contents!A1" display="[contents Ç]" xr:uid="{00000000-0004-0000-03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1"/>
  <headerFooter>
    <oddFooter>&amp;C&amp;"Arial,Negrito"&amp;8&amp;P/&amp;N</oddFooter>
  </headerFooter>
  <ignoredErrors>
    <ignoredError sqref="E14:E19 H13:H19 H6:H8 E6:E12 E21 H10: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11" t="s">
        <v>60</v>
      </c>
      <c r="C2" s="212"/>
      <c r="D2" s="212"/>
      <c r="E2" s="212"/>
      <c r="F2" s="212"/>
      <c r="G2" s="212"/>
      <c r="H2" s="212"/>
      <c r="I2" s="212"/>
      <c r="J2"/>
    </row>
    <row r="3" spans="1:13" s="32" customFormat="1" ht="30" customHeight="1" x14ac:dyDescent="0.25">
      <c r="B3" s="228" t="s">
        <v>7</v>
      </c>
      <c r="C3" s="242" t="s">
        <v>39</v>
      </c>
      <c r="D3" s="233" t="s">
        <v>43</v>
      </c>
      <c r="E3" s="244"/>
      <c r="F3" s="246" t="s">
        <v>44</v>
      </c>
      <c r="G3" s="247"/>
      <c r="H3" s="247"/>
      <c r="I3" s="248"/>
      <c r="J3"/>
    </row>
    <row r="4" spans="1:13" s="32" customFormat="1" ht="45" customHeight="1" x14ac:dyDescent="0.25">
      <c r="B4" s="229"/>
      <c r="C4" s="243"/>
      <c r="D4" s="90" t="s">
        <v>17</v>
      </c>
      <c r="E4" s="103" t="s">
        <v>40</v>
      </c>
      <c r="F4" s="90" t="s">
        <v>17</v>
      </c>
      <c r="G4" s="91" t="s">
        <v>40</v>
      </c>
      <c r="H4" s="104" t="s">
        <v>41</v>
      </c>
      <c r="I4" s="104" t="s">
        <v>46</v>
      </c>
      <c r="J4"/>
    </row>
    <row r="5" spans="1:13" ht="15" customHeight="1" x14ac:dyDescent="0.25">
      <c r="B5" s="89" t="s">
        <v>23</v>
      </c>
      <c r="C5" s="116" t="s">
        <v>50</v>
      </c>
      <c r="D5" s="119" t="s">
        <v>50</v>
      </c>
      <c r="E5" s="110" t="s">
        <v>50</v>
      </c>
      <c r="F5" s="125" t="s">
        <v>50</v>
      </c>
      <c r="G5" s="110" t="s">
        <v>50</v>
      </c>
      <c r="H5" s="110" t="s">
        <v>50</v>
      </c>
      <c r="I5" s="128" t="s">
        <v>50</v>
      </c>
      <c r="M5" s="109"/>
    </row>
    <row r="6" spans="1:13" ht="15" customHeight="1" x14ac:dyDescent="0.25">
      <c r="B6" s="16" t="s">
        <v>8</v>
      </c>
      <c r="C6" s="117">
        <v>11099554</v>
      </c>
      <c r="D6" s="121">
        <v>1747641</v>
      </c>
      <c r="E6" s="111">
        <f t="shared" ref="E6:E20" si="0">D6/C6*100</f>
        <v>15.745146156323036</v>
      </c>
      <c r="F6" s="126">
        <v>31564</v>
      </c>
      <c r="G6" s="111">
        <f t="shared" ref="G6:G20" si="1">F6/C6*100</f>
        <v>0.28437178646997885</v>
      </c>
      <c r="H6" s="111">
        <f t="shared" ref="H6:H20" si="2">F6/D6*100</f>
        <v>1.8060917545422657</v>
      </c>
      <c r="I6" s="129" t="s">
        <v>50</v>
      </c>
    </row>
    <row r="7" spans="1:13" ht="15" customHeight="1" x14ac:dyDescent="0.25">
      <c r="B7" s="3" t="s">
        <v>18</v>
      </c>
      <c r="C7" s="118">
        <v>190755799</v>
      </c>
      <c r="D7" s="123">
        <v>592570</v>
      </c>
      <c r="E7" s="112">
        <f t="shared" si="0"/>
        <v>0.31064324288248768</v>
      </c>
      <c r="F7" s="127">
        <v>137973</v>
      </c>
      <c r="G7" s="112">
        <f t="shared" si="1"/>
        <v>7.2329649071376331E-2</v>
      </c>
      <c r="H7" s="112">
        <f t="shared" si="2"/>
        <v>23.283831446073883</v>
      </c>
      <c r="I7" s="130" t="s">
        <v>47</v>
      </c>
    </row>
    <row r="8" spans="1:13" ht="15" customHeight="1" x14ac:dyDescent="0.25">
      <c r="B8" s="16" t="s">
        <v>19</v>
      </c>
      <c r="C8" s="117">
        <v>32852325</v>
      </c>
      <c r="D8" s="121">
        <v>7217295</v>
      </c>
      <c r="E8" s="111">
        <f t="shared" si="0"/>
        <v>21.968901744397087</v>
      </c>
      <c r="F8" s="126">
        <v>140310</v>
      </c>
      <c r="G8" s="111">
        <f t="shared" si="1"/>
        <v>0.42709305962363397</v>
      </c>
      <c r="H8" s="111">
        <f t="shared" si="2"/>
        <v>1.944080157455113</v>
      </c>
      <c r="I8" s="129" t="s">
        <v>50</v>
      </c>
    </row>
    <row r="9" spans="1:13" ht="15" customHeight="1" x14ac:dyDescent="0.25">
      <c r="B9" s="3" t="s">
        <v>11</v>
      </c>
      <c r="C9" s="118">
        <v>64933400</v>
      </c>
      <c r="D9" s="123">
        <v>5605167</v>
      </c>
      <c r="E9" s="112">
        <f t="shared" si="0"/>
        <v>8.6321785090569723</v>
      </c>
      <c r="F9" s="127">
        <v>592281</v>
      </c>
      <c r="G9" s="112">
        <f t="shared" si="1"/>
        <v>0.91213612717030068</v>
      </c>
      <c r="H9" s="112">
        <f t="shared" si="2"/>
        <v>10.566696763896598</v>
      </c>
      <c r="I9" s="130" t="s">
        <v>48</v>
      </c>
    </row>
    <row r="10" spans="1:13" ht="15" customHeight="1" x14ac:dyDescent="0.25">
      <c r="B10" s="16" t="s">
        <v>9</v>
      </c>
      <c r="C10" s="117">
        <v>80716000</v>
      </c>
      <c r="D10" s="121">
        <v>6402828</v>
      </c>
      <c r="E10" s="111">
        <f t="shared" si="0"/>
        <v>7.9325387779374603</v>
      </c>
      <c r="F10" s="126">
        <v>104084</v>
      </c>
      <c r="G10" s="111">
        <f t="shared" si="1"/>
        <v>0.12895088953862927</v>
      </c>
      <c r="H10" s="111">
        <f t="shared" si="2"/>
        <v>1.625594190567043</v>
      </c>
      <c r="I10" s="129" t="s">
        <v>50</v>
      </c>
    </row>
    <row r="11" spans="1:13" ht="15" customHeight="1" x14ac:dyDescent="0.25">
      <c r="B11" s="3" t="s">
        <v>12</v>
      </c>
      <c r="C11" s="118">
        <v>59685227</v>
      </c>
      <c r="D11" s="123">
        <v>4387721</v>
      </c>
      <c r="E11" s="112">
        <f t="shared" si="0"/>
        <v>7.3514355570767949</v>
      </c>
      <c r="F11" s="127">
        <v>7023</v>
      </c>
      <c r="G11" s="112">
        <f t="shared" si="1"/>
        <v>1.1766730819336584E-2</v>
      </c>
      <c r="H11" s="112">
        <f t="shared" si="2"/>
        <v>0.16006031377108981</v>
      </c>
      <c r="I11" s="130" t="s">
        <v>50</v>
      </c>
    </row>
    <row r="12" spans="1:13" ht="15" customHeight="1" x14ac:dyDescent="0.25">
      <c r="B12" s="16" t="s">
        <v>20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47</v>
      </c>
    </row>
    <row r="13" spans="1:13" ht="15" customHeight="1" x14ac:dyDescent="0.25">
      <c r="B13" s="3" t="s">
        <v>51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ref="G13" si="3">F13/C13*100</f>
        <v>1.8600427222236295E-2</v>
      </c>
      <c r="H13" s="112">
        <f t="shared" ref="H13" si="4">F13/D13*100</f>
        <v>1.1010853012273578</v>
      </c>
      <c r="I13" s="130" t="s">
        <v>50</v>
      </c>
    </row>
    <row r="14" spans="1:13" ht="15" customHeight="1" x14ac:dyDescent="0.25">
      <c r="B14" s="16" t="s">
        <v>13</v>
      </c>
      <c r="C14" s="117">
        <v>16779575</v>
      </c>
      <c r="D14" s="121">
        <v>1793189</v>
      </c>
      <c r="E14" s="111">
        <f t="shared" si="0"/>
        <v>10.686736702210872</v>
      </c>
      <c r="F14" s="126">
        <v>15486</v>
      </c>
      <c r="G14" s="111">
        <f t="shared" si="1"/>
        <v>9.2290776137059494E-2</v>
      </c>
      <c r="H14" s="111">
        <f t="shared" si="2"/>
        <v>0.86360110395502088</v>
      </c>
      <c r="I14" s="129" t="s">
        <v>50</v>
      </c>
    </row>
    <row r="15" spans="1:13" ht="15" customHeight="1" x14ac:dyDescent="0.25">
      <c r="B15" s="3" t="s">
        <v>15</v>
      </c>
      <c r="C15" s="118">
        <v>5051275</v>
      </c>
      <c r="D15" s="123">
        <v>593322</v>
      </c>
      <c r="E15" s="112">
        <f t="shared" si="0"/>
        <v>11.745984924598245</v>
      </c>
      <c r="F15" s="127">
        <v>1967</v>
      </c>
      <c r="G15" s="112">
        <f t="shared" si="1"/>
        <v>3.8940663495850056E-2</v>
      </c>
      <c r="H15" s="112">
        <f t="shared" si="2"/>
        <v>0.33152318639794243</v>
      </c>
      <c r="I15" s="130" t="s">
        <v>50</v>
      </c>
    </row>
    <row r="16" spans="1:13" ht="15" customHeight="1" x14ac:dyDescent="0.25">
      <c r="B16" s="16" t="s">
        <v>10</v>
      </c>
      <c r="C16" s="117">
        <v>47129783</v>
      </c>
      <c r="D16" s="121">
        <v>6640536</v>
      </c>
      <c r="E16" s="111">
        <f t="shared" si="0"/>
        <v>14.089893008843262</v>
      </c>
      <c r="F16" s="126">
        <v>134248</v>
      </c>
      <c r="G16" s="111">
        <f t="shared" si="1"/>
        <v>0.2848474816868985</v>
      </c>
      <c r="H16" s="111">
        <f t="shared" si="2"/>
        <v>2.0216440359633618</v>
      </c>
      <c r="I16" s="129" t="s">
        <v>50</v>
      </c>
    </row>
    <row r="17" spans="1:13" ht="15" customHeight="1" x14ac:dyDescent="0.25">
      <c r="B17" s="3" t="s">
        <v>16</v>
      </c>
      <c r="C17" s="118">
        <v>8139631</v>
      </c>
      <c r="D17" s="123">
        <v>2289560</v>
      </c>
      <c r="E17" s="112">
        <f t="shared" si="0"/>
        <v>28.128547842033626</v>
      </c>
      <c r="F17" s="127">
        <v>211451</v>
      </c>
      <c r="G17" s="112">
        <f t="shared" si="1"/>
        <v>2.5977958951701865</v>
      </c>
      <c r="H17" s="112">
        <f t="shared" si="2"/>
        <v>9.2354426177955578</v>
      </c>
      <c r="I17" s="130" t="s">
        <v>49</v>
      </c>
    </row>
    <row r="18" spans="1:13" ht="15" customHeight="1" x14ac:dyDescent="0.25">
      <c r="B18" s="16" t="s">
        <v>14</v>
      </c>
      <c r="C18" s="117">
        <v>62605000</v>
      </c>
      <c r="D18" s="121">
        <v>7780000</v>
      </c>
      <c r="E18" s="111">
        <f t="shared" si="0"/>
        <v>12.427122434310359</v>
      </c>
      <c r="F18" s="126">
        <v>107000</v>
      </c>
      <c r="G18" s="111">
        <f t="shared" si="1"/>
        <v>0.17091286638447409</v>
      </c>
      <c r="H18" s="111">
        <f t="shared" si="2"/>
        <v>1.3753213367609254</v>
      </c>
      <c r="I18" s="129" t="s">
        <v>50</v>
      </c>
    </row>
    <row r="19" spans="1:13" ht="15" customHeight="1" x14ac:dyDescent="0.25">
      <c r="B19" s="3" t="s">
        <v>21</v>
      </c>
      <c r="C19" s="118">
        <v>310817022</v>
      </c>
      <c r="D19" s="123">
        <v>43960023</v>
      </c>
      <c r="E19" s="112">
        <f t="shared" si="0"/>
        <v>14.14337693512809</v>
      </c>
      <c r="F19" s="127">
        <v>158002</v>
      </c>
      <c r="G19" s="112">
        <f t="shared" si="1"/>
        <v>5.0834410220943434E-2</v>
      </c>
      <c r="H19" s="112">
        <f t="shared" si="2"/>
        <v>0.35942201395117557</v>
      </c>
      <c r="I19" s="130" t="s">
        <v>50</v>
      </c>
    </row>
    <row r="20" spans="1:13" ht="15" customHeight="1" thickBot="1" x14ac:dyDescent="0.3">
      <c r="B20" s="153" t="s">
        <v>22</v>
      </c>
      <c r="C20" s="155">
        <v>27150095</v>
      </c>
      <c r="D20" s="154">
        <v>1156578</v>
      </c>
      <c r="E20" s="156">
        <f t="shared" si="0"/>
        <v>4.2599408952344371</v>
      </c>
      <c r="F20" s="157">
        <v>37326</v>
      </c>
      <c r="G20" s="156">
        <f t="shared" si="1"/>
        <v>0.13748018192938183</v>
      </c>
      <c r="H20" s="156">
        <f t="shared" si="2"/>
        <v>3.2272790940170055</v>
      </c>
      <c r="I20" s="158" t="s">
        <v>50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53</v>
      </c>
      <c r="B22" s="217" t="s">
        <v>90</v>
      </c>
      <c r="C22" s="222"/>
      <c r="D22" s="222"/>
      <c r="E22" s="222"/>
      <c r="F22" s="222"/>
      <c r="G22" s="222"/>
      <c r="H22" s="249"/>
      <c r="I22" s="249"/>
      <c r="K22"/>
      <c r="L22"/>
      <c r="M22"/>
    </row>
    <row r="23" spans="1:13" ht="60" customHeight="1" x14ac:dyDescent="0.25">
      <c r="A23" s="58" t="s">
        <v>6</v>
      </c>
      <c r="B23" s="250" t="s">
        <v>88</v>
      </c>
      <c r="C23" s="251"/>
      <c r="D23" s="251"/>
      <c r="E23" s="251"/>
      <c r="F23" s="223"/>
      <c r="G23" s="223"/>
      <c r="H23" s="223"/>
      <c r="I23" s="223"/>
    </row>
    <row r="24" spans="1:13" ht="15" customHeight="1" x14ac:dyDescent="0.25">
      <c r="A24" s="88" t="s">
        <v>5</v>
      </c>
      <c r="B24" s="168" t="s">
        <v>57</v>
      </c>
      <c r="C24" s="245"/>
      <c r="D24" s="245"/>
      <c r="E24" s="241"/>
      <c r="F24" s="241"/>
      <c r="G24" s="241"/>
      <c r="H24" s="241"/>
      <c r="I24" s="26"/>
    </row>
    <row r="25" spans="1:13" ht="15" customHeight="1" x14ac:dyDescent="0.25">
      <c r="A25" s="88" t="s">
        <v>2</v>
      </c>
      <c r="B25" s="240" t="s">
        <v>109</v>
      </c>
      <c r="C25" s="241"/>
      <c r="D25" s="241"/>
      <c r="E25" s="241"/>
      <c r="F25" s="241"/>
      <c r="G25" s="241"/>
      <c r="H25" s="241"/>
      <c r="I25" s="241"/>
    </row>
    <row r="26" spans="1:13" ht="15" customHeight="1" x14ac:dyDescent="0.25"/>
  </sheetData>
  <mergeCells count="9"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 xr:uid="{00000000-0004-0000-0400-00000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ignoredErrors>
    <ignoredError sqref="E13:E20 G14:H20 G6:H10 E6:E10 G13:H13 G12:H12 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54" t="s">
        <v>71</v>
      </c>
      <c r="C2" s="255"/>
      <c r="D2" s="255"/>
      <c r="E2" s="256"/>
      <c r="F2" s="257"/>
      <c r="G2" s="257"/>
      <c r="H2" s="257"/>
      <c r="J2"/>
    </row>
    <row r="3" spans="1:23" s="39" customFormat="1" ht="30" customHeight="1" x14ac:dyDescent="0.25">
      <c r="B3" s="228" t="s">
        <v>7</v>
      </c>
      <c r="C3" s="233" t="s">
        <v>43</v>
      </c>
      <c r="D3" s="234"/>
      <c r="E3" s="235"/>
      <c r="F3" s="233" t="s">
        <v>44</v>
      </c>
      <c r="G3" s="234"/>
      <c r="H3" s="234"/>
      <c r="J3"/>
    </row>
    <row r="4" spans="1:23" s="39" customFormat="1" ht="45" customHeight="1" x14ac:dyDescent="0.25">
      <c r="B4" s="229"/>
      <c r="C4" s="100">
        <v>2012</v>
      </c>
      <c r="D4" s="101">
        <v>2013</v>
      </c>
      <c r="E4" s="102" t="s">
        <v>37</v>
      </c>
      <c r="F4" s="100">
        <v>2012</v>
      </c>
      <c r="G4" s="101">
        <v>2013</v>
      </c>
      <c r="H4" s="101" t="s">
        <v>37</v>
      </c>
      <c r="J4"/>
    </row>
    <row r="5" spans="1:23" s="57" customFormat="1" ht="15" customHeight="1" x14ac:dyDescent="0.25">
      <c r="A5" s="56"/>
      <c r="B5" s="89" t="s">
        <v>23</v>
      </c>
      <c r="C5" s="125" t="s">
        <v>50</v>
      </c>
      <c r="D5" s="119" t="s">
        <v>50</v>
      </c>
      <c r="E5" s="137" t="s">
        <v>50</v>
      </c>
      <c r="F5" s="119" t="s">
        <v>50</v>
      </c>
      <c r="G5" s="119" t="s">
        <v>50</v>
      </c>
      <c r="H5" s="120" t="s">
        <v>50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8</v>
      </c>
      <c r="C6" s="126">
        <v>1689526</v>
      </c>
      <c r="D6" s="121">
        <v>1747641</v>
      </c>
      <c r="E6" s="138">
        <f t="shared" ref="E6:E19" si="0">(D6/C6*100)-100</f>
        <v>3.4397221469216817</v>
      </c>
      <c r="F6" s="121">
        <v>31560</v>
      </c>
      <c r="G6" s="121">
        <v>31564</v>
      </c>
      <c r="H6" s="122">
        <f t="shared" ref="H6:H19" si="1">(G6/F6*100)-100</f>
        <v>1.2674271229400347E-2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18</v>
      </c>
      <c r="C7" s="127" t="s">
        <v>50</v>
      </c>
      <c r="D7" s="123" t="s">
        <v>50</v>
      </c>
      <c r="E7" s="139" t="s">
        <v>50</v>
      </c>
      <c r="F7" s="123" t="s">
        <v>50</v>
      </c>
      <c r="G7" s="123" t="s">
        <v>50</v>
      </c>
      <c r="H7" s="124" t="s">
        <v>50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19</v>
      </c>
      <c r="C8" s="126" t="s">
        <v>50</v>
      </c>
      <c r="D8" s="121" t="s">
        <v>50</v>
      </c>
      <c r="E8" s="138" t="s">
        <v>50</v>
      </c>
      <c r="F8" s="121" t="s">
        <v>50</v>
      </c>
      <c r="G8" s="121" t="s">
        <v>50</v>
      </c>
      <c r="H8" s="122" t="s">
        <v>50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11</v>
      </c>
      <c r="C9" s="127">
        <v>5514154</v>
      </c>
      <c r="D9" s="123">
        <v>5605167</v>
      </c>
      <c r="E9" s="139">
        <f t="shared" si="0"/>
        <v>1.6505342433308812</v>
      </c>
      <c r="F9" s="123">
        <v>588276</v>
      </c>
      <c r="G9" s="123">
        <v>592281</v>
      </c>
      <c r="H9" s="124">
        <f t="shared" si="1"/>
        <v>0.68080288844012671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9</v>
      </c>
      <c r="C10" s="126">
        <v>5975210</v>
      </c>
      <c r="D10" s="121">
        <v>6402828</v>
      </c>
      <c r="E10" s="138">
        <f t="shared" si="0"/>
        <v>7.1565350841225666</v>
      </c>
      <c r="F10" s="121">
        <v>97445</v>
      </c>
      <c r="G10" s="121">
        <v>104084</v>
      </c>
      <c r="H10" s="122">
        <f t="shared" si="1"/>
        <v>6.8130740417671376</v>
      </c>
      <c r="J10"/>
    </row>
    <row r="11" spans="1:23" s="57" customFormat="1" ht="15" customHeight="1" x14ac:dyDescent="0.25">
      <c r="A11" s="56"/>
      <c r="B11" s="3" t="s">
        <v>12</v>
      </c>
      <c r="C11" s="127">
        <v>4052081</v>
      </c>
      <c r="D11" s="123">
        <v>4387721</v>
      </c>
      <c r="E11" s="139">
        <f t="shared" si="0"/>
        <v>8.2831512992953549</v>
      </c>
      <c r="F11" s="123">
        <v>6624</v>
      </c>
      <c r="G11" s="123">
        <v>7023</v>
      </c>
      <c r="H11" s="124">
        <f t="shared" si="1"/>
        <v>6.0235507246376727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20</v>
      </c>
      <c r="C12" s="126" t="s">
        <v>50</v>
      </c>
      <c r="D12" s="121" t="s">
        <v>50</v>
      </c>
      <c r="E12" s="138" t="s">
        <v>50</v>
      </c>
      <c r="F12" s="121" t="s">
        <v>50</v>
      </c>
      <c r="G12" s="121" t="s">
        <v>50</v>
      </c>
      <c r="H12" s="122" t="s">
        <v>50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51</v>
      </c>
      <c r="C13" s="127" t="s">
        <v>50</v>
      </c>
      <c r="D13" s="123" t="s">
        <v>50</v>
      </c>
      <c r="E13" s="139" t="s">
        <v>50</v>
      </c>
      <c r="F13" s="123" t="s">
        <v>50</v>
      </c>
      <c r="G13" s="123" t="s">
        <v>50</v>
      </c>
      <c r="H13" s="124" t="s">
        <v>50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13</v>
      </c>
      <c r="C14" s="126">
        <v>1772204</v>
      </c>
      <c r="D14" s="121">
        <v>1793189</v>
      </c>
      <c r="E14" s="138">
        <f t="shared" si="0"/>
        <v>1.1841187583370782</v>
      </c>
      <c r="F14" s="121">
        <v>14868</v>
      </c>
      <c r="G14" s="121">
        <v>15486</v>
      </c>
      <c r="H14" s="122">
        <f t="shared" si="1"/>
        <v>4.1565778853914566</v>
      </c>
    </row>
    <row r="15" spans="1:23" ht="15" customHeight="1" x14ac:dyDescent="0.25">
      <c r="B15" s="3" t="s">
        <v>15</v>
      </c>
      <c r="C15" s="127">
        <v>546732</v>
      </c>
      <c r="D15" s="123">
        <v>593322</v>
      </c>
      <c r="E15" s="139">
        <f t="shared" si="0"/>
        <v>8.5215425473540876</v>
      </c>
      <c r="F15" s="123">
        <v>1557</v>
      </c>
      <c r="G15" s="123">
        <v>1967</v>
      </c>
      <c r="H15" s="124">
        <f t="shared" si="1"/>
        <v>26.332691072575471</v>
      </c>
    </row>
    <row r="16" spans="1:23" ht="15" customHeight="1" x14ac:dyDescent="0.25">
      <c r="B16" s="16" t="s">
        <v>10</v>
      </c>
      <c r="C16" s="126">
        <v>6759780</v>
      </c>
      <c r="D16" s="121">
        <v>6640536</v>
      </c>
      <c r="E16" s="138">
        <f t="shared" si="0"/>
        <v>-1.7640219060383657</v>
      </c>
      <c r="F16" s="121">
        <v>143488</v>
      </c>
      <c r="G16" s="121">
        <v>134248</v>
      </c>
      <c r="H16" s="122">
        <f t="shared" si="1"/>
        <v>-6.4395628902765338</v>
      </c>
    </row>
    <row r="17" spans="1:23" ht="15" customHeight="1" x14ac:dyDescent="0.25">
      <c r="B17" s="3" t="s">
        <v>16</v>
      </c>
      <c r="C17" s="127">
        <v>2218445</v>
      </c>
      <c r="D17" s="123">
        <v>2289560</v>
      </c>
      <c r="E17" s="139">
        <f t="shared" si="0"/>
        <v>3.2056237589843448</v>
      </c>
      <c r="F17" s="123">
        <v>199209</v>
      </c>
      <c r="G17" s="123">
        <v>211451</v>
      </c>
      <c r="H17" s="124">
        <f t="shared" si="1"/>
        <v>6.1453046800094455</v>
      </c>
    </row>
    <row r="18" spans="1:23" ht="15" customHeight="1" x14ac:dyDescent="0.25">
      <c r="B18" s="16" t="s">
        <v>14</v>
      </c>
      <c r="C18" s="126">
        <v>7679000</v>
      </c>
      <c r="D18" s="121">
        <v>7780000</v>
      </c>
      <c r="E18" s="138">
        <f t="shared" si="0"/>
        <v>1.3152754264878155</v>
      </c>
      <c r="F18" s="121">
        <v>90000</v>
      </c>
      <c r="G18" s="121">
        <v>107000</v>
      </c>
      <c r="H18" s="122">
        <f t="shared" si="1"/>
        <v>18.888888888888886</v>
      </c>
    </row>
    <row r="19" spans="1:23" ht="15" customHeight="1" x14ac:dyDescent="0.25">
      <c r="B19" s="3" t="s">
        <v>21</v>
      </c>
      <c r="C19" s="127">
        <v>44056641</v>
      </c>
      <c r="D19" s="123">
        <v>43960023</v>
      </c>
      <c r="E19" s="139">
        <f t="shared" si="0"/>
        <v>-0.21930405452381763</v>
      </c>
      <c r="F19" s="123">
        <v>166582</v>
      </c>
      <c r="G19" s="123">
        <v>158002</v>
      </c>
      <c r="H19" s="124">
        <f t="shared" si="1"/>
        <v>-5.1506165131886945</v>
      </c>
    </row>
    <row r="20" spans="1:23" ht="15" customHeight="1" thickBot="1" x14ac:dyDescent="0.3">
      <c r="B20" s="153" t="s">
        <v>22</v>
      </c>
      <c r="C20" s="157" t="s">
        <v>50</v>
      </c>
      <c r="D20" s="154" t="s">
        <v>50</v>
      </c>
      <c r="E20" s="159" t="s">
        <v>50</v>
      </c>
      <c r="F20" s="154" t="s">
        <v>50</v>
      </c>
      <c r="G20" s="154" t="s">
        <v>50</v>
      </c>
      <c r="H20" s="160" t="s">
        <v>50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53</v>
      </c>
      <c r="B22" s="217" t="s">
        <v>91</v>
      </c>
      <c r="C22" s="218"/>
      <c r="D22" s="218"/>
      <c r="E22" s="218"/>
      <c r="F22" s="218"/>
      <c r="G22" s="218"/>
      <c r="H22" s="218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6</v>
      </c>
      <c r="B23" s="250" t="s">
        <v>89</v>
      </c>
      <c r="C23" s="251"/>
      <c r="D23" s="251"/>
      <c r="E23" s="251"/>
      <c r="F23" s="223"/>
      <c r="G23" s="223"/>
      <c r="H23" s="223"/>
    </row>
    <row r="24" spans="1:23" ht="15" customHeight="1" x14ac:dyDescent="0.25">
      <c r="A24" s="88" t="s">
        <v>5</v>
      </c>
      <c r="B24" s="252" t="s">
        <v>57</v>
      </c>
      <c r="C24" s="253"/>
      <c r="D24" s="253"/>
      <c r="E24" s="253"/>
      <c r="F24" s="253"/>
      <c r="G24" s="253"/>
      <c r="H24" s="253"/>
    </row>
    <row r="25" spans="1:23" ht="15" customHeight="1" x14ac:dyDescent="0.25">
      <c r="A25" s="88" t="s">
        <v>2</v>
      </c>
      <c r="B25" s="253" t="s">
        <v>109</v>
      </c>
      <c r="C25" s="253"/>
      <c r="D25" s="253"/>
      <c r="E25" s="253"/>
      <c r="F25" s="253"/>
      <c r="G25" s="253"/>
      <c r="H25" s="253"/>
    </row>
    <row r="26" spans="1:23" x14ac:dyDescent="0.25">
      <c r="D26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8"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 xr:uid="{00000000-0004-0000-0500-000000000000}"/>
  </hyperlinks>
  <pageMargins left="0.7" right="0.7" top="0.75" bottom="0.75" header="0.3" footer="0.3"/>
  <pageSetup paperSize="9" orientation="portrait"/>
  <ignoredErrors>
    <ignoredError sqref="H14:H19 E6 E14:E19 H6 H9:H10 E9:E1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58" t="s">
        <v>61</v>
      </c>
      <c r="C2" s="258"/>
      <c r="D2" s="258"/>
      <c r="E2" s="259"/>
      <c r="F2" s="256"/>
      <c r="G2" s="256"/>
      <c r="H2" s="256"/>
    </row>
    <row r="3" spans="1:8" s="39" customFormat="1" ht="30" customHeight="1" x14ac:dyDescent="0.25">
      <c r="B3" s="228" t="s">
        <v>7</v>
      </c>
      <c r="C3" s="242" t="s">
        <v>39</v>
      </c>
      <c r="D3" s="233" t="s">
        <v>38</v>
      </c>
      <c r="E3" s="260"/>
      <c r="F3" s="246" t="s">
        <v>42</v>
      </c>
      <c r="G3" s="247"/>
      <c r="H3" s="247"/>
    </row>
    <row r="4" spans="1:8" s="38" customFormat="1" ht="45" customHeight="1" x14ac:dyDescent="0.25">
      <c r="A4" s="39"/>
      <c r="B4" s="229"/>
      <c r="C4" s="243"/>
      <c r="D4" s="90" t="s">
        <v>17</v>
      </c>
      <c r="E4" s="103" t="s">
        <v>40</v>
      </c>
      <c r="F4" s="90" t="s">
        <v>17</v>
      </c>
      <c r="G4" s="91" t="s">
        <v>40</v>
      </c>
      <c r="H4" s="104" t="s">
        <v>93</v>
      </c>
    </row>
    <row r="5" spans="1:8" s="38" customFormat="1" ht="15" customHeight="1" x14ac:dyDescent="0.25">
      <c r="A5" s="39"/>
      <c r="B5" s="89" t="s">
        <v>23</v>
      </c>
      <c r="C5" s="116" t="s">
        <v>50</v>
      </c>
      <c r="D5" s="119" t="s">
        <v>50</v>
      </c>
      <c r="E5" s="120" t="s">
        <v>50</v>
      </c>
      <c r="F5" s="125" t="s">
        <v>50</v>
      </c>
      <c r="G5" s="120" t="s">
        <v>50</v>
      </c>
      <c r="H5" s="120" t="s">
        <v>50</v>
      </c>
    </row>
    <row r="6" spans="1:8" s="38" customFormat="1" ht="15" customHeight="1" x14ac:dyDescent="0.25">
      <c r="A6" s="39"/>
      <c r="B6" s="16" t="s">
        <v>8</v>
      </c>
      <c r="C6" s="117">
        <v>11099554</v>
      </c>
      <c r="D6" s="121">
        <v>1253902</v>
      </c>
      <c r="E6" s="122">
        <f t="shared" ref="E6:E19" si="0">D6/C6*100</f>
        <v>11.296868324619169</v>
      </c>
      <c r="F6" s="126">
        <v>38813</v>
      </c>
      <c r="G6" s="122">
        <f t="shared" ref="G6:G19" si="1">F6/C6*100</f>
        <v>0.34968071690087726</v>
      </c>
      <c r="H6" s="122">
        <f t="shared" ref="H6:H19" si="2">F6/D6*100</f>
        <v>3.0953774696906136</v>
      </c>
    </row>
    <row r="7" spans="1:8" s="38" customFormat="1" ht="15" customHeight="1" x14ac:dyDescent="0.25">
      <c r="A7" s="39"/>
      <c r="B7" s="3" t="s">
        <v>54</v>
      </c>
      <c r="C7" s="118" t="s">
        <v>50</v>
      </c>
      <c r="D7" s="123" t="s">
        <v>50</v>
      </c>
      <c r="E7" s="124" t="s">
        <v>50</v>
      </c>
      <c r="F7" s="127" t="s">
        <v>50</v>
      </c>
      <c r="G7" s="124" t="s">
        <v>50</v>
      </c>
      <c r="H7" s="124" t="s">
        <v>50</v>
      </c>
    </row>
    <row r="8" spans="1:8" s="38" customFormat="1" ht="15" customHeight="1" x14ac:dyDescent="0.25">
      <c r="A8" s="39"/>
      <c r="B8" s="16" t="s">
        <v>19</v>
      </c>
      <c r="C8" s="117">
        <v>32852325</v>
      </c>
      <c r="D8" s="121">
        <v>1957015</v>
      </c>
      <c r="E8" s="122">
        <f t="shared" si="0"/>
        <v>5.9570060870882049</v>
      </c>
      <c r="F8" s="126">
        <v>23765</v>
      </c>
      <c r="G8" s="122">
        <f t="shared" si="1"/>
        <v>7.2338867949224284E-2</v>
      </c>
      <c r="H8" s="122">
        <f t="shared" si="2"/>
        <v>1.2143494045778902</v>
      </c>
    </row>
    <row r="9" spans="1:8" s="38" customFormat="1" ht="15" customHeight="1" x14ac:dyDescent="0.25">
      <c r="A9" s="39"/>
      <c r="B9" s="3" t="s">
        <v>11</v>
      </c>
      <c r="C9" s="118">
        <v>64933400</v>
      </c>
      <c r="D9" s="123">
        <v>3888977</v>
      </c>
      <c r="E9" s="124">
        <f t="shared" si="0"/>
        <v>5.9891781425275745</v>
      </c>
      <c r="F9" s="127">
        <v>501810</v>
      </c>
      <c r="G9" s="124">
        <f t="shared" si="1"/>
        <v>0.77280721477698688</v>
      </c>
      <c r="H9" s="124">
        <f t="shared" si="2"/>
        <v>12.903393360259008</v>
      </c>
    </row>
    <row r="10" spans="1:8" s="38" customFormat="1" ht="15" customHeight="1" x14ac:dyDescent="0.25">
      <c r="A10" s="39"/>
      <c r="B10" s="16" t="s">
        <v>9</v>
      </c>
      <c r="C10" s="117">
        <v>80716000</v>
      </c>
      <c r="D10" s="121">
        <v>7633628</v>
      </c>
      <c r="E10" s="122">
        <f t="shared" si="0"/>
        <v>9.4573913474404083</v>
      </c>
      <c r="F10" s="126">
        <v>127368</v>
      </c>
      <c r="G10" s="122">
        <f t="shared" si="1"/>
        <v>0.15779771049110461</v>
      </c>
      <c r="H10" s="122">
        <f t="shared" si="2"/>
        <v>1.6685120102787296</v>
      </c>
    </row>
    <row r="11" spans="1:8" s="38" customFormat="1" ht="15" customHeight="1" x14ac:dyDescent="0.25">
      <c r="A11" s="39"/>
      <c r="B11" s="3" t="s">
        <v>12</v>
      </c>
      <c r="C11" s="118">
        <v>59685227</v>
      </c>
      <c r="D11" s="123">
        <v>4387721</v>
      </c>
      <c r="E11" s="124">
        <f t="shared" si="0"/>
        <v>7.3514355570767949</v>
      </c>
      <c r="F11" s="127">
        <v>5517</v>
      </c>
      <c r="G11" s="124">
        <f t="shared" si="1"/>
        <v>9.2434933689705158E-3</v>
      </c>
      <c r="H11" s="124">
        <f t="shared" si="2"/>
        <v>0.12573725631141999</v>
      </c>
    </row>
    <row r="12" spans="1:8" s="38" customFormat="1" ht="15" customHeight="1" x14ac:dyDescent="0.25">
      <c r="A12" s="39"/>
      <c r="B12" s="16" t="s">
        <v>20</v>
      </c>
      <c r="C12" s="117">
        <v>537000</v>
      </c>
      <c r="D12" s="121">
        <v>238800</v>
      </c>
      <c r="E12" s="122">
        <f t="shared" si="0"/>
        <v>44.469273743016757</v>
      </c>
      <c r="F12" s="126">
        <v>88200</v>
      </c>
      <c r="G12" s="122">
        <f t="shared" si="1"/>
        <v>16.424581005586592</v>
      </c>
      <c r="H12" s="122">
        <f t="shared" si="2"/>
        <v>36.934673366834168</v>
      </c>
    </row>
    <row r="13" spans="1:8" s="38" customFormat="1" ht="15" customHeight="1" x14ac:dyDescent="0.25">
      <c r="A13" s="39"/>
      <c r="B13" s="3" t="s">
        <v>51</v>
      </c>
      <c r="C13" s="118">
        <v>20252223</v>
      </c>
      <c r="D13" s="123">
        <v>205906</v>
      </c>
      <c r="E13" s="124">
        <f t="shared" si="0"/>
        <v>1.0167081411260384</v>
      </c>
      <c r="F13" s="127">
        <v>4279</v>
      </c>
      <c r="G13" s="124">
        <f t="shared" ref="G13" si="3">F13/C13*100</f>
        <v>2.112854475284022E-2</v>
      </c>
      <c r="H13" s="124">
        <f t="shared" ref="H13" si="4">F13/D13*100</f>
        <v>2.0781327401824132</v>
      </c>
    </row>
    <row r="14" spans="1:8" s="38" customFormat="1" ht="15" customHeight="1" x14ac:dyDescent="0.25">
      <c r="A14" s="39"/>
      <c r="B14" s="16" t="s">
        <v>13</v>
      </c>
      <c r="C14" s="117">
        <v>16779575</v>
      </c>
      <c r="D14" s="121">
        <v>796243</v>
      </c>
      <c r="E14" s="122">
        <f t="shared" si="0"/>
        <v>4.7453108913664384</v>
      </c>
      <c r="F14" s="126">
        <v>17266</v>
      </c>
      <c r="G14" s="122">
        <f t="shared" si="1"/>
        <v>0.10289891132522724</v>
      </c>
      <c r="H14" s="122">
        <f t="shared" si="2"/>
        <v>2.1684335058518567</v>
      </c>
    </row>
    <row r="15" spans="1:8" s="38" customFormat="1" ht="15" customHeight="1" x14ac:dyDescent="0.25">
      <c r="A15" s="39"/>
      <c r="B15" s="3" t="s">
        <v>15</v>
      </c>
      <c r="C15" s="118">
        <v>5051275</v>
      </c>
      <c r="D15" s="123">
        <v>448765</v>
      </c>
      <c r="E15" s="124">
        <f t="shared" si="0"/>
        <v>8.8841926048373931</v>
      </c>
      <c r="F15" s="127">
        <v>2432</v>
      </c>
      <c r="G15" s="124">
        <f t="shared" si="1"/>
        <v>4.8146260102647352E-2</v>
      </c>
      <c r="H15" s="124">
        <f t="shared" si="2"/>
        <v>0.5419317460140608</v>
      </c>
    </row>
    <row r="16" spans="1:8" s="38" customFormat="1" ht="15" customHeight="1" x14ac:dyDescent="0.25">
      <c r="A16" s="39"/>
      <c r="B16" s="16" t="s">
        <v>10</v>
      </c>
      <c r="C16" s="117">
        <v>47129783</v>
      </c>
      <c r="D16" s="121">
        <v>5546238</v>
      </c>
      <c r="E16" s="122">
        <f t="shared" si="0"/>
        <v>11.76801089875589</v>
      </c>
      <c r="F16" s="126">
        <v>129079</v>
      </c>
      <c r="G16" s="122">
        <f t="shared" si="1"/>
        <v>0.27387989458809942</v>
      </c>
      <c r="H16" s="122">
        <f t="shared" si="2"/>
        <v>2.3273252968949403</v>
      </c>
    </row>
    <row r="17" spans="1:14" s="38" customFormat="1" ht="15" customHeight="1" x14ac:dyDescent="0.25">
      <c r="A17" s="39"/>
      <c r="B17" s="3" t="s">
        <v>16</v>
      </c>
      <c r="C17" s="118">
        <v>8139631</v>
      </c>
      <c r="D17" s="123">
        <v>1937447</v>
      </c>
      <c r="E17" s="124">
        <f t="shared" si="0"/>
        <v>23.802639210548978</v>
      </c>
      <c r="F17" s="127">
        <v>253227</v>
      </c>
      <c r="G17" s="124">
        <f t="shared" si="1"/>
        <v>3.1110378345160856</v>
      </c>
      <c r="H17" s="124">
        <f t="shared" si="2"/>
        <v>13.070138176683027</v>
      </c>
    </row>
    <row r="18" spans="1:14" s="38" customFormat="1" ht="15" customHeight="1" x14ac:dyDescent="0.25">
      <c r="A18" s="39"/>
      <c r="B18" s="16" t="s">
        <v>14</v>
      </c>
      <c r="C18" s="117">
        <v>62605000</v>
      </c>
      <c r="D18" s="121">
        <v>4902000</v>
      </c>
      <c r="E18" s="122">
        <f t="shared" si="0"/>
        <v>7.8300455235204858</v>
      </c>
      <c r="F18" s="126">
        <v>136000</v>
      </c>
      <c r="G18" s="122">
        <f t="shared" si="1"/>
        <v>0.21723504512419137</v>
      </c>
      <c r="H18" s="122">
        <f t="shared" si="2"/>
        <v>2.77437780497756</v>
      </c>
    </row>
    <row r="19" spans="1:14" s="38" customFormat="1" ht="15" customHeight="1" x14ac:dyDescent="0.25">
      <c r="A19" s="39"/>
      <c r="B19" s="3" t="s">
        <v>21</v>
      </c>
      <c r="C19" s="118">
        <v>308827259</v>
      </c>
      <c r="D19" s="123">
        <v>22041983</v>
      </c>
      <c r="E19" s="124">
        <f t="shared" si="0"/>
        <v>7.1373178233596279</v>
      </c>
      <c r="F19" s="127">
        <v>54669</v>
      </c>
      <c r="G19" s="124">
        <f t="shared" si="1"/>
        <v>1.7702129072744838E-2</v>
      </c>
      <c r="H19" s="124">
        <f t="shared" si="2"/>
        <v>0.24802214936832134</v>
      </c>
    </row>
    <row r="20" spans="1:14" s="60" customFormat="1" ht="15" customHeight="1" thickBot="1" x14ac:dyDescent="0.3">
      <c r="A20" s="59"/>
      <c r="B20" s="153" t="s">
        <v>22</v>
      </c>
      <c r="C20" s="155" t="s">
        <v>50</v>
      </c>
      <c r="D20" s="154" t="s">
        <v>50</v>
      </c>
      <c r="E20" s="160" t="s">
        <v>50</v>
      </c>
      <c r="F20" s="157" t="s">
        <v>50</v>
      </c>
      <c r="G20" s="160" t="s">
        <v>50</v>
      </c>
      <c r="H20" s="160" t="s">
        <v>50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53</v>
      </c>
      <c r="B22" s="261" t="s">
        <v>104</v>
      </c>
      <c r="C22" s="262"/>
      <c r="D22" s="262"/>
      <c r="E22" s="262"/>
      <c r="F22" s="262"/>
      <c r="G22" s="262"/>
      <c r="H22" s="262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6</v>
      </c>
      <c r="B23" s="213" t="s">
        <v>102</v>
      </c>
      <c r="C23" s="251"/>
      <c r="D23" s="251"/>
      <c r="E23" s="251"/>
      <c r="F23" s="223"/>
      <c r="G23" s="223"/>
      <c r="H23" s="223"/>
    </row>
    <row r="24" spans="1:14" ht="15" customHeight="1" x14ac:dyDescent="0.25">
      <c r="A24" s="88" t="s">
        <v>5</v>
      </c>
      <c r="B24" s="252" t="s">
        <v>57</v>
      </c>
      <c r="C24" s="253"/>
      <c r="D24" s="253"/>
      <c r="E24" s="253"/>
      <c r="F24" s="253"/>
      <c r="G24" s="253"/>
      <c r="H24" s="253"/>
    </row>
    <row r="25" spans="1:14" ht="15" customHeight="1" x14ac:dyDescent="0.25">
      <c r="A25" s="88" t="s">
        <v>2</v>
      </c>
      <c r="B25" s="253" t="s">
        <v>109</v>
      </c>
      <c r="C25" s="253"/>
      <c r="D25" s="253"/>
      <c r="E25" s="253"/>
      <c r="F25" s="253"/>
      <c r="G25" s="253"/>
      <c r="H25" s="253"/>
    </row>
    <row r="26" spans="1:14" ht="15" customHeight="1" x14ac:dyDescent="0.25"/>
  </sheetData>
  <mergeCells count="9"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 xr:uid="{00000000-0004-0000-0600-000000000000}"/>
  </hyperlinks>
  <pageMargins left="0.7" right="0.7" top="0.75" bottom="0.75" header="0.3" footer="0.3"/>
  <pageSetup paperSize="0" orientation="portrait"/>
  <ignoredErrors>
    <ignoredError sqref="E13:E19 G14:H19 G6:H6 E6 G13:H13 G8:H12 E8: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58" t="s">
        <v>72</v>
      </c>
      <c r="C2" s="259"/>
      <c r="D2" s="259"/>
      <c r="E2" s="259"/>
      <c r="F2" s="256"/>
      <c r="G2" s="256"/>
      <c r="H2" s="25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28" t="s">
        <v>7</v>
      </c>
      <c r="C3" s="233" t="s">
        <v>38</v>
      </c>
      <c r="D3" s="234"/>
      <c r="E3" s="235"/>
      <c r="F3" s="233" t="s">
        <v>42</v>
      </c>
      <c r="G3" s="234"/>
      <c r="H3" s="234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29"/>
      <c r="C4" s="100">
        <v>2012</v>
      </c>
      <c r="D4" s="101">
        <v>2013</v>
      </c>
      <c r="E4" s="102" t="s">
        <v>37</v>
      </c>
      <c r="F4" s="100">
        <v>2012</v>
      </c>
      <c r="G4" s="101">
        <v>2013</v>
      </c>
      <c r="H4" s="101" t="s">
        <v>37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23</v>
      </c>
      <c r="C5" s="131" t="s">
        <v>50</v>
      </c>
      <c r="D5" s="132" t="s">
        <v>50</v>
      </c>
      <c r="E5" s="137" t="s">
        <v>50</v>
      </c>
      <c r="F5" s="119" t="s">
        <v>50</v>
      </c>
      <c r="G5" s="119" t="s">
        <v>50</v>
      </c>
      <c r="H5" s="120" t="s">
        <v>50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8</v>
      </c>
      <c r="C6" s="133">
        <v>1224904</v>
      </c>
      <c r="D6" s="134">
        <v>1253902</v>
      </c>
      <c r="E6" s="138">
        <f t="shared" ref="E6:E19" si="0">(D6/C6*100)-100</f>
        <v>2.3673691979126517</v>
      </c>
      <c r="F6" s="121">
        <v>36082</v>
      </c>
      <c r="G6" s="121">
        <v>38813</v>
      </c>
      <c r="H6" s="122">
        <f t="shared" ref="H6:H18" si="1">(G6/F6*100)-100</f>
        <v>7.5688709051604803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18</v>
      </c>
      <c r="C7" s="135" t="s">
        <v>50</v>
      </c>
      <c r="D7" s="136" t="s">
        <v>50</v>
      </c>
      <c r="E7" s="139" t="s">
        <v>50</v>
      </c>
      <c r="F7" s="123" t="s">
        <v>50</v>
      </c>
      <c r="G7" s="123" t="s">
        <v>50</v>
      </c>
      <c r="H7" s="124" t="s">
        <v>50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19</v>
      </c>
      <c r="C8" s="133" t="s">
        <v>50</v>
      </c>
      <c r="D8" s="134" t="s">
        <v>50</v>
      </c>
      <c r="E8" s="138" t="s">
        <v>50</v>
      </c>
      <c r="F8" s="121" t="s">
        <v>50</v>
      </c>
      <c r="G8" s="121" t="s">
        <v>50</v>
      </c>
      <c r="H8" s="122" t="s">
        <v>50</v>
      </c>
    </row>
    <row r="9" spans="1:149" s="64" customFormat="1" ht="15" customHeight="1" x14ac:dyDescent="0.25">
      <c r="A9" s="59"/>
      <c r="B9" s="3" t="s">
        <v>11</v>
      </c>
      <c r="C9" s="135">
        <v>3817562</v>
      </c>
      <c r="D9" s="136">
        <v>3888977</v>
      </c>
      <c r="E9" s="139">
        <f t="shared" si="0"/>
        <v>1.8706965335468055</v>
      </c>
      <c r="F9" s="123">
        <v>495454</v>
      </c>
      <c r="G9" s="123">
        <v>501810</v>
      </c>
      <c r="H9" s="124">
        <f t="shared" si="1"/>
        <v>1.2828637976482185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9</v>
      </c>
      <c r="C10" s="133">
        <v>7213708</v>
      </c>
      <c r="D10" s="134">
        <v>7633628</v>
      </c>
      <c r="E10" s="138">
        <f t="shared" si="0"/>
        <v>5.8211394195606374</v>
      </c>
      <c r="F10" s="121">
        <v>120560</v>
      </c>
      <c r="G10" s="121">
        <v>127368</v>
      </c>
      <c r="H10" s="122">
        <f t="shared" si="1"/>
        <v>5.6469807564698158</v>
      </c>
    </row>
    <row r="11" spans="1:149" s="64" customFormat="1" ht="15" customHeight="1" x14ac:dyDescent="0.25">
      <c r="A11" s="59"/>
      <c r="B11" s="3" t="s">
        <v>12</v>
      </c>
      <c r="C11" s="135">
        <v>4052081</v>
      </c>
      <c r="D11" s="136">
        <v>4387721</v>
      </c>
      <c r="E11" s="139">
        <f t="shared" si="0"/>
        <v>8.2831512992953549</v>
      </c>
      <c r="F11" s="123">
        <v>4740</v>
      </c>
      <c r="G11" s="123">
        <v>5517</v>
      </c>
      <c r="H11" s="124">
        <f t="shared" si="1"/>
        <v>16.392405063291136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20</v>
      </c>
      <c r="C12" s="133">
        <v>229900</v>
      </c>
      <c r="D12" s="134">
        <v>238800</v>
      </c>
      <c r="E12" s="138">
        <f t="shared" si="0"/>
        <v>3.8712483688560155</v>
      </c>
      <c r="F12" s="121">
        <v>85300</v>
      </c>
      <c r="G12" s="121">
        <v>88200</v>
      </c>
      <c r="H12" s="122">
        <f t="shared" si="1"/>
        <v>3.3997655334114825</v>
      </c>
    </row>
    <row r="13" spans="1:149" s="60" customFormat="1" ht="15" customHeight="1" x14ac:dyDescent="0.25">
      <c r="A13" s="59"/>
      <c r="B13" s="3" t="s">
        <v>51</v>
      </c>
      <c r="C13" s="135" t="s">
        <v>50</v>
      </c>
      <c r="D13" s="136" t="s">
        <v>50</v>
      </c>
      <c r="E13" s="139" t="s">
        <v>50</v>
      </c>
      <c r="F13" s="123" t="s">
        <v>50</v>
      </c>
      <c r="G13" s="123" t="s">
        <v>50</v>
      </c>
      <c r="H13" s="124" t="s">
        <v>50</v>
      </c>
    </row>
    <row r="14" spans="1:149" s="64" customFormat="1" ht="15" customHeight="1" x14ac:dyDescent="0.25">
      <c r="A14" s="59"/>
      <c r="B14" s="16" t="s">
        <v>13</v>
      </c>
      <c r="C14" s="133">
        <v>786057</v>
      </c>
      <c r="D14" s="134">
        <v>796243</v>
      </c>
      <c r="E14" s="138">
        <f t="shared" si="0"/>
        <v>1.2958347804294021</v>
      </c>
      <c r="F14" s="121">
        <v>16430</v>
      </c>
      <c r="G14" s="121">
        <v>17266</v>
      </c>
      <c r="H14" s="122">
        <f t="shared" si="1"/>
        <v>5.0882531953743211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15</v>
      </c>
      <c r="C15" s="135">
        <v>407262</v>
      </c>
      <c r="D15" s="136">
        <v>448765</v>
      </c>
      <c r="E15" s="139">
        <f t="shared" si="0"/>
        <v>10.19073716673789</v>
      </c>
      <c r="F15" s="123">
        <v>1902</v>
      </c>
      <c r="G15" s="123">
        <v>2432</v>
      </c>
      <c r="H15" s="124">
        <f t="shared" si="1"/>
        <v>27.865404837013671</v>
      </c>
    </row>
    <row r="16" spans="1:149" ht="15" customHeight="1" x14ac:dyDescent="0.25">
      <c r="B16" s="16" t="s">
        <v>10</v>
      </c>
      <c r="C16" s="133">
        <v>5736258</v>
      </c>
      <c r="D16" s="134">
        <v>5546238</v>
      </c>
      <c r="E16" s="138">
        <f t="shared" si="0"/>
        <v>-3.3126125080148086</v>
      </c>
      <c r="F16" s="121">
        <v>138682</v>
      </c>
      <c r="G16" s="121">
        <v>129079</v>
      </c>
      <c r="H16" s="122">
        <f t="shared" si="1"/>
        <v>-6.9244746975094102</v>
      </c>
    </row>
    <row r="17" spans="1:15" ht="15" customHeight="1" x14ac:dyDescent="0.25">
      <c r="B17" s="3" t="s">
        <v>16</v>
      </c>
      <c r="C17" s="135">
        <v>1869969</v>
      </c>
      <c r="D17" s="136">
        <v>1937447</v>
      </c>
      <c r="E17" s="139">
        <f t="shared" si="0"/>
        <v>3.608509018063927</v>
      </c>
      <c r="F17" s="123">
        <v>237945</v>
      </c>
      <c r="G17" s="123">
        <v>253227</v>
      </c>
      <c r="H17" s="124">
        <f t="shared" si="1"/>
        <v>6.4224925928260745</v>
      </c>
    </row>
    <row r="18" spans="1:15" ht="15" customHeight="1" x14ac:dyDescent="0.25">
      <c r="B18" s="16" t="s">
        <v>14</v>
      </c>
      <c r="C18" s="133">
        <v>4852000</v>
      </c>
      <c r="D18" s="134">
        <v>4902000</v>
      </c>
      <c r="E18" s="138">
        <f t="shared" si="0"/>
        <v>1.0305028854080689</v>
      </c>
      <c r="F18" s="121">
        <v>111000</v>
      </c>
      <c r="G18" s="121">
        <v>136000</v>
      </c>
      <c r="H18" s="122">
        <f t="shared" si="1"/>
        <v>22.522522522522507</v>
      </c>
    </row>
    <row r="19" spans="1:15" ht="15" customHeight="1" x14ac:dyDescent="0.25">
      <c r="B19" s="3" t="s">
        <v>21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50</v>
      </c>
      <c r="H19" s="124" t="s">
        <v>50</v>
      </c>
    </row>
    <row r="20" spans="1:15" ht="15" customHeight="1" thickBot="1" x14ac:dyDescent="0.3">
      <c r="B20" s="153" t="s">
        <v>22</v>
      </c>
      <c r="C20" s="161" t="s">
        <v>50</v>
      </c>
      <c r="D20" s="162" t="s">
        <v>50</v>
      </c>
      <c r="E20" s="159" t="s">
        <v>50</v>
      </c>
      <c r="F20" s="154" t="s">
        <v>50</v>
      </c>
      <c r="G20" s="154" t="s">
        <v>50</v>
      </c>
      <c r="H20" s="160" t="s">
        <v>50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56</v>
      </c>
      <c r="B22" s="261" t="s">
        <v>96</v>
      </c>
      <c r="C22" s="262"/>
      <c r="D22" s="262"/>
      <c r="E22" s="262"/>
      <c r="F22" s="262"/>
      <c r="G22" s="262"/>
      <c r="H22" s="262"/>
      <c r="I22" s="5"/>
      <c r="J22" s="5"/>
      <c r="K22" s="5"/>
      <c r="L22"/>
      <c r="M22"/>
      <c r="N22"/>
      <c r="O22"/>
    </row>
    <row r="23" spans="1:15" ht="45" customHeight="1" x14ac:dyDescent="0.25">
      <c r="A23" s="58" t="s">
        <v>6</v>
      </c>
      <c r="B23" s="213" t="s">
        <v>101</v>
      </c>
      <c r="C23" s="251"/>
      <c r="D23" s="251"/>
      <c r="E23" s="251"/>
      <c r="F23" s="223"/>
      <c r="G23" s="223"/>
      <c r="H23" s="223"/>
    </row>
    <row r="24" spans="1:15" ht="15" customHeight="1" x14ac:dyDescent="0.25">
      <c r="A24" s="88" t="s">
        <v>5</v>
      </c>
      <c r="B24" s="252" t="s">
        <v>57</v>
      </c>
      <c r="C24" s="253"/>
      <c r="D24" s="253"/>
      <c r="E24" s="253"/>
      <c r="F24" s="253"/>
      <c r="G24" s="253"/>
      <c r="H24" s="253"/>
    </row>
    <row r="25" spans="1:15" x14ac:dyDescent="0.25">
      <c r="A25" s="88" t="s">
        <v>2</v>
      </c>
      <c r="B25" s="253" t="s">
        <v>109</v>
      </c>
      <c r="C25" s="253"/>
      <c r="D25" s="253"/>
      <c r="E25" s="253"/>
      <c r="F25" s="253"/>
      <c r="G25" s="253"/>
      <c r="H25" s="253"/>
    </row>
    <row r="26" spans="1:15" x14ac:dyDescent="0.25">
      <c r="B26" s="38"/>
      <c r="C26" s="38"/>
      <c r="D26" s="38"/>
      <c r="E26" s="38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8"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 xr:uid="{00000000-0004-0000-0700-000000000000}"/>
  </hyperlinks>
  <pageMargins left="0.7" right="0.7" top="0.75" bottom="0.75" header="0.3" footer="0.3"/>
  <pageSetup paperSize="9" orientation="portrait" horizontalDpi="4294967293"/>
  <ignoredErrors>
    <ignoredError sqref="E18:E19 E9 E6 H6 E17 E10 H10 E11 H11 E12 H12 E14 H14 E15 H15 E16 H16 H17 H9 H18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65" t="s">
        <v>62</v>
      </c>
      <c r="C2" s="266"/>
      <c r="D2" s="266"/>
      <c r="E2" s="256"/>
      <c r="F2"/>
      <c r="G2"/>
      <c r="H2"/>
      <c r="I2"/>
    </row>
    <row r="3" spans="1:9" s="39" customFormat="1" ht="30" customHeight="1" x14ac:dyDescent="0.25">
      <c r="B3" s="228" t="s">
        <v>7</v>
      </c>
      <c r="C3" s="230" t="s">
        <v>32</v>
      </c>
      <c r="D3" s="246" t="s">
        <v>27</v>
      </c>
      <c r="E3" s="267"/>
      <c r="F3"/>
      <c r="G3"/>
      <c r="H3"/>
      <c r="I3"/>
    </row>
    <row r="4" spans="1:9" ht="60" customHeight="1" x14ac:dyDescent="0.25">
      <c r="B4" s="229"/>
      <c r="C4" s="231"/>
      <c r="D4" s="94" t="s">
        <v>17</v>
      </c>
      <c r="E4" s="99" t="s">
        <v>33</v>
      </c>
    </row>
    <row r="5" spans="1:9" ht="15" customHeight="1" x14ac:dyDescent="0.25">
      <c r="B5" s="89" t="s">
        <v>23</v>
      </c>
      <c r="C5" s="140" t="s">
        <v>50</v>
      </c>
      <c r="D5" s="143" t="s">
        <v>50</v>
      </c>
      <c r="E5" s="144" t="s">
        <v>50</v>
      </c>
    </row>
    <row r="6" spans="1:9" ht="15" customHeight="1" x14ac:dyDescent="0.25">
      <c r="B6" s="16" t="s">
        <v>8</v>
      </c>
      <c r="C6" s="141">
        <v>38612</v>
      </c>
      <c r="D6" s="145">
        <v>211</v>
      </c>
      <c r="E6" s="146">
        <f t="shared" ref="E6:E19" si="0">D6/C6*100</f>
        <v>0.54646223971822239</v>
      </c>
    </row>
    <row r="7" spans="1:9" ht="15" customHeight="1" x14ac:dyDescent="0.25">
      <c r="B7" s="3" t="s">
        <v>18</v>
      </c>
      <c r="C7" s="142" t="s">
        <v>50</v>
      </c>
      <c r="D7" s="147" t="s">
        <v>50</v>
      </c>
      <c r="E7" s="148" t="s">
        <v>50</v>
      </c>
    </row>
    <row r="8" spans="1:9" ht="15" customHeight="1" x14ac:dyDescent="0.25">
      <c r="B8" s="16" t="s">
        <v>19</v>
      </c>
      <c r="C8" s="141">
        <v>113150</v>
      </c>
      <c r="D8" s="145">
        <v>607</v>
      </c>
      <c r="E8" s="146">
        <f t="shared" si="0"/>
        <v>0.53645603181617318</v>
      </c>
    </row>
    <row r="9" spans="1:9" ht="15" customHeight="1" x14ac:dyDescent="0.25">
      <c r="B9" s="3" t="s">
        <v>11</v>
      </c>
      <c r="C9" s="142">
        <v>97276</v>
      </c>
      <c r="D9" s="147">
        <v>3887</v>
      </c>
      <c r="E9" s="148">
        <f t="shared" si="0"/>
        <v>3.9958468687034827</v>
      </c>
    </row>
    <row r="10" spans="1:9" ht="15" customHeight="1" x14ac:dyDescent="0.25">
      <c r="B10" s="16" t="s">
        <v>9</v>
      </c>
      <c r="C10" s="141">
        <v>112353</v>
      </c>
      <c r="D10" s="145">
        <v>510</v>
      </c>
      <c r="E10" s="146">
        <f t="shared" si="0"/>
        <v>0.45392646391284613</v>
      </c>
    </row>
    <row r="11" spans="1:9" ht="15" customHeight="1" x14ac:dyDescent="0.25">
      <c r="B11" s="3" t="s">
        <v>12</v>
      </c>
      <c r="C11" s="142">
        <v>65383</v>
      </c>
      <c r="D11" s="147">
        <v>20</v>
      </c>
      <c r="E11" s="148">
        <f t="shared" si="0"/>
        <v>3.0588991022131137E-2</v>
      </c>
    </row>
    <row r="12" spans="1:9" ht="15" customHeight="1" x14ac:dyDescent="0.25">
      <c r="B12" s="16" t="s">
        <v>20</v>
      </c>
      <c r="C12" s="141">
        <v>4412</v>
      </c>
      <c r="D12" s="145">
        <v>982</v>
      </c>
      <c r="E12" s="146">
        <f t="shared" si="0"/>
        <v>22.257479601087944</v>
      </c>
    </row>
    <row r="13" spans="1:9" ht="15" customHeight="1" x14ac:dyDescent="0.25">
      <c r="B13" s="3" t="s">
        <v>51</v>
      </c>
      <c r="C13" s="142" t="s">
        <v>50</v>
      </c>
      <c r="D13" s="147" t="s">
        <v>50</v>
      </c>
      <c r="E13" s="148" t="s">
        <v>50</v>
      </c>
    </row>
    <row r="14" spans="1:9" ht="15" customHeight="1" x14ac:dyDescent="0.25">
      <c r="B14" s="16" t="s">
        <v>13</v>
      </c>
      <c r="C14" s="141">
        <v>25882</v>
      </c>
      <c r="D14" s="145">
        <v>38</v>
      </c>
      <c r="E14" s="146">
        <f t="shared" si="0"/>
        <v>0.14682018391159879</v>
      </c>
    </row>
    <row r="15" spans="1:9" ht="15" customHeight="1" x14ac:dyDescent="0.25">
      <c r="B15" s="3" t="s">
        <v>15</v>
      </c>
      <c r="C15" s="142">
        <v>13223</v>
      </c>
      <c r="D15" s="147">
        <v>12</v>
      </c>
      <c r="E15" s="148">
        <f t="shared" si="0"/>
        <v>9.0750964228994938E-2</v>
      </c>
    </row>
    <row r="16" spans="1:9" ht="15" customHeight="1" x14ac:dyDescent="0.25">
      <c r="B16" s="16" t="s">
        <v>10</v>
      </c>
      <c r="C16" s="141">
        <v>261295</v>
      </c>
      <c r="D16" s="145">
        <v>1265</v>
      </c>
      <c r="E16" s="146">
        <f t="shared" si="0"/>
        <v>0.48412713599571366</v>
      </c>
    </row>
    <row r="17" spans="1:17" ht="15" customHeight="1" x14ac:dyDescent="0.25">
      <c r="B17" s="3" t="s">
        <v>16</v>
      </c>
      <c r="C17" s="142">
        <v>34061</v>
      </c>
      <c r="D17" s="147">
        <v>2184</v>
      </c>
      <c r="E17" s="148">
        <f t="shared" si="0"/>
        <v>6.4120254836910249</v>
      </c>
    </row>
    <row r="18" spans="1:17" ht="15" customHeight="1" x14ac:dyDescent="0.25">
      <c r="B18" s="16" t="s">
        <v>14</v>
      </c>
      <c r="C18" s="141">
        <v>207989</v>
      </c>
      <c r="D18" s="145">
        <v>628</v>
      </c>
      <c r="E18" s="146">
        <f t="shared" si="0"/>
        <v>0.30193904485333356</v>
      </c>
    </row>
    <row r="19" spans="1:17" ht="15" customHeight="1" x14ac:dyDescent="0.25">
      <c r="B19" s="3" t="s">
        <v>21</v>
      </c>
      <c r="C19" s="142">
        <v>779929</v>
      </c>
      <c r="D19" s="147">
        <v>1585</v>
      </c>
      <c r="E19" s="148">
        <f t="shared" si="0"/>
        <v>0.20322362676602612</v>
      </c>
    </row>
    <row r="20" spans="1:17" ht="15" customHeight="1" thickBot="1" x14ac:dyDescent="0.3">
      <c r="B20" s="153" t="s">
        <v>22</v>
      </c>
      <c r="C20" s="163" t="s">
        <v>50</v>
      </c>
      <c r="D20" s="164" t="s">
        <v>50</v>
      </c>
      <c r="E20" s="165" t="s">
        <v>50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53</v>
      </c>
      <c r="B22" s="217" t="s">
        <v>78</v>
      </c>
      <c r="C22" s="222"/>
      <c r="D22" s="222"/>
      <c r="E22" s="222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6</v>
      </c>
      <c r="B23" s="268" t="s">
        <v>100</v>
      </c>
      <c r="C23" s="222"/>
      <c r="D23" s="222"/>
      <c r="E23" s="222"/>
    </row>
    <row r="24" spans="1:17" ht="15" customHeight="1" x14ac:dyDescent="0.25">
      <c r="A24" s="88" t="s">
        <v>5</v>
      </c>
      <c r="B24" s="263" t="s">
        <v>57</v>
      </c>
      <c r="C24" s="253"/>
      <c r="D24" s="253"/>
      <c r="E24" s="253"/>
    </row>
    <row r="25" spans="1:17" ht="15" customHeight="1" x14ac:dyDescent="0.25">
      <c r="A25" s="88" t="s">
        <v>2</v>
      </c>
      <c r="B25" s="264" t="s">
        <v>109</v>
      </c>
      <c r="C25" s="253"/>
      <c r="D25" s="253"/>
      <c r="E25" s="253"/>
    </row>
    <row r="26" spans="1:17" x14ac:dyDescent="0.25">
      <c r="B26" s="54"/>
      <c r="C26" s="98"/>
      <c r="D26" s="54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8"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 xr:uid="{00000000-0004-0000-0800-000000000000}"/>
  </hyperlinks>
  <pageMargins left="0.7" right="0.7" top="0.75" bottom="0.75" header="0.3" footer="0.3"/>
  <pageSetup paperSize="9" orientation="portrait"/>
  <ignoredErrors>
    <ignoredError sqref="E14:E19 E6 E8:E10 E1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5</vt:i4>
      </vt:variant>
    </vt:vector>
  </HeadingPairs>
  <TitlesOfParts>
    <vt:vector size="24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Contents!Títulos_de_Impressão</vt:lpstr>
      <vt:lpstr>'Table 2.1'!Títulos_de_Impressão</vt:lpstr>
      <vt:lpstr>'Table 2.2'!Títulos_de_Impressão</vt:lpstr>
      <vt:lpstr>'Table 2.3'!Títulos_de_Impressão</vt:lpstr>
      <vt:lpstr>'Table 2.4'!Títulos_de_Impressão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2020-05-15T11:01:16Z</dcterms:modified>
</cp:coreProperties>
</file>