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9.xml" ContentType="application/vnd.openxmlformats-officedocument.drawing+xml"/>
  <Override PartName="/xl/charts/chart8.xml" ContentType="application/vnd.openxmlformats-officedocument.drawingml.chart+xml"/>
  <Override PartName="/xl/drawings/drawing10.xml" ContentType="application/vnd.openxmlformats-officedocument.drawing+xml"/>
  <Override PartName="/xl/charts/chart9.xml" ContentType="application/vnd.openxmlformats-officedocument.drawingml.chart+xml"/>
  <Override PartName="/xl/drawings/drawing11.xml" ContentType="application/vnd.openxmlformats-officedocument.drawing+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inesm\Downloads\"/>
    </mc:Choice>
  </mc:AlternateContent>
  <xr:revisionPtr revIDLastSave="0" documentId="8_{CAD5BDDD-ABA6-417F-9875-8B813A16BD6A}" xr6:coauthVersionLast="44" xr6:coauthVersionMax="44" xr10:uidLastSave="{00000000-0000-0000-0000-000000000000}"/>
  <bookViews>
    <workbookView xWindow="-120" yWindow="-120" windowWidth="29040" windowHeight="15840" tabRatio="921" xr2:uid="{00000000-000D-0000-FFFF-FFFF00000000}"/>
  </bookViews>
  <sheets>
    <sheet name="Contents" sheetId="36" r:id="rId1"/>
    <sheet name="Table 1.1" sheetId="1" r:id="rId2"/>
    <sheet name="Table 1.2" sheetId="5" r:id="rId3"/>
    <sheet name="Table 1.3" sheetId="6" r:id="rId4"/>
    <sheet name="Table 1.4" sheetId="7" r:id="rId5"/>
    <sheet name="Table 1.5" sheetId="38" r:id="rId6"/>
    <sheet name="Table 1.6" sheetId="18" r:id="rId7"/>
    <sheet name="Table 1.7" sheetId="16" r:id="rId8"/>
    <sheet name="Table 1.8" sheetId="19" r:id="rId9"/>
    <sheet name="Table 1.9" sheetId="39" r:id="rId10"/>
    <sheet name="Table 1.10" sheetId="17" r:id="rId11"/>
    <sheet name="Table 1.11" sheetId="21" r:id="rId12"/>
    <sheet name="Chart 1.1" sheetId="2" r:id="rId13"/>
    <sheet name="Chart 1.2" sheetId="8" r:id="rId14"/>
    <sheet name="Chart 1.3" sheetId="40" r:id="rId15"/>
    <sheet name="Chart 1.4" sheetId="9" r:id="rId16"/>
    <sheet name="Chart 1.5" sheetId="37" r:id="rId17"/>
    <sheet name="Chart 1.6" sheetId="20" r:id="rId18"/>
    <sheet name="Chart 1.7" sheetId="41" r:id="rId19"/>
    <sheet name="Chart 1.8" sheetId="23" r:id="rId20"/>
    <sheet name="Chart 1.9" sheetId="26" r:id="rId21"/>
    <sheet name="Sheet1" sheetId="42" r:id="rId22"/>
  </sheets>
  <definedNames>
    <definedName name="_xlnm.Print_Titles" localSheetId="0">Contents!$1:$2</definedName>
    <definedName name="_xlnm.Print_Titles" localSheetId="1">'Table 1.1'!$1:$4</definedName>
    <definedName name="_xlnm.Print_Titles" localSheetId="2">'Table 1.2'!$1:$3</definedName>
    <definedName name="_xlnm.Print_Titles" localSheetId="3">'Table 1.3'!$1:$3</definedName>
    <definedName name="_xlnm.Print_Titles" localSheetId="4">'Table 1.4'!$1:$4</definedName>
    <definedName name="_xlnm.Print_Titles" localSheetId="5">'Table 1.5'!$1:$2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35" i="16" l="1"/>
  <c r="F34" i="16"/>
  <c r="F33" i="16"/>
  <c r="F32" i="16"/>
  <c r="F29" i="16"/>
  <c r="F27" i="16"/>
  <c r="F24" i="16"/>
  <c r="F20" i="16"/>
  <c r="F19" i="16"/>
  <c r="F18" i="16"/>
  <c r="F16" i="16"/>
  <c r="F14" i="16"/>
  <c r="F13" i="16"/>
  <c r="F11" i="16"/>
  <c r="F6" i="16"/>
  <c r="F5" i="16"/>
  <c r="B4" i="36" l="1"/>
  <c r="I10" i="18" l="1"/>
  <c r="I9" i="18"/>
  <c r="I8" i="18"/>
  <c r="J8" i="18" s="1"/>
  <c r="I7" i="18"/>
  <c r="I6" i="18"/>
  <c r="J6" i="18" s="1"/>
  <c r="H10" i="18"/>
  <c r="H9" i="18"/>
  <c r="H8" i="18"/>
  <c r="H7" i="18"/>
  <c r="H6" i="18"/>
  <c r="H5" i="18"/>
  <c r="F10" i="18"/>
  <c r="F9" i="18"/>
  <c r="F8" i="18"/>
  <c r="F7" i="18"/>
  <c r="F6" i="18"/>
  <c r="F5" i="18"/>
  <c r="D10" i="18"/>
  <c r="D9" i="18"/>
  <c r="D8" i="18"/>
  <c r="D7" i="18"/>
  <c r="D6" i="18"/>
  <c r="E10" i="36" l="1"/>
  <c r="E6" i="36"/>
  <c r="B12" i="36"/>
  <c r="B8" i="36"/>
  <c r="F13" i="19" l="1"/>
  <c r="F12" i="19"/>
  <c r="F11" i="19"/>
  <c r="F9" i="19"/>
  <c r="F8" i="19"/>
  <c r="F7" i="19"/>
  <c r="D13" i="19"/>
  <c r="D12" i="19"/>
  <c r="D11" i="19"/>
  <c r="D9" i="19"/>
  <c r="D8" i="19"/>
  <c r="D7" i="19"/>
  <c r="E7" i="16"/>
  <c r="E6" i="16"/>
  <c r="E10" i="16"/>
  <c r="C19" i="7"/>
  <c r="H77" i="6"/>
  <c r="H76" i="6"/>
  <c r="H75" i="6"/>
  <c r="H74" i="6"/>
  <c r="H73" i="6"/>
  <c r="H72" i="6"/>
  <c r="H71" i="6"/>
  <c r="H70" i="6"/>
  <c r="H69" i="6"/>
  <c r="H68" i="6"/>
  <c r="H67" i="6"/>
  <c r="H66" i="6"/>
  <c r="H65" i="6"/>
  <c r="H64" i="6"/>
  <c r="H63" i="6"/>
  <c r="H62" i="6"/>
  <c r="H61" i="6"/>
  <c r="H60" i="6"/>
  <c r="H59" i="6"/>
  <c r="H58" i="6"/>
  <c r="H57" i="6"/>
  <c r="H56" i="6"/>
  <c r="H55" i="6"/>
  <c r="H34" i="6"/>
  <c r="H33" i="6"/>
  <c r="H32" i="6"/>
  <c r="H31" i="6"/>
  <c r="H30" i="6"/>
  <c r="H29" i="6"/>
  <c r="H28" i="6"/>
  <c r="H27" i="6"/>
  <c r="H26" i="6"/>
  <c r="H25" i="6"/>
  <c r="H24" i="6"/>
  <c r="H23" i="6"/>
  <c r="H22" i="6"/>
  <c r="H21" i="6"/>
  <c r="H20" i="6"/>
  <c r="H19" i="6"/>
  <c r="H18" i="6"/>
  <c r="H17" i="6"/>
  <c r="H16" i="6"/>
  <c r="H15" i="6"/>
  <c r="H14" i="6"/>
  <c r="H13" i="6"/>
  <c r="H12" i="6"/>
  <c r="H11" i="6"/>
  <c r="H10" i="6"/>
  <c r="H9" i="6"/>
  <c r="H8" i="6"/>
  <c r="H7" i="6"/>
  <c r="H6" i="6"/>
  <c r="H5" i="6"/>
  <c r="C18" i="7"/>
  <c r="C17" i="7"/>
  <c r="C16" i="7"/>
  <c r="C8" i="7"/>
  <c r="C7" i="7"/>
  <c r="C6" i="7"/>
  <c r="D84" i="26"/>
  <c r="C84" i="26"/>
  <c r="J10" i="18"/>
  <c r="J9" i="18"/>
  <c r="J7" i="18"/>
  <c r="I5" i="18"/>
  <c r="J5" i="18" s="1"/>
  <c r="D5" i="18"/>
  <c r="E34" i="16"/>
  <c r="E27" i="16"/>
  <c r="E18" i="16"/>
  <c r="E35" i="16"/>
  <c r="E33" i="16"/>
  <c r="E13" i="16"/>
  <c r="E30" i="16"/>
  <c r="E31" i="16"/>
  <c r="E29" i="16"/>
  <c r="E28" i="16"/>
  <c r="E5" i="16"/>
  <c r="E17" i="16"/>
  <c r="E24" i="16"/>
  <c r="E21" i="16"/>
  <c r="E9" i="16"/>
  <c r="E20" i="16"/>
  <c r="E14" i="16"/>
  <c r="E32" i="16"/>
  <c r="E16" i="16"/>
  <c r="E19" i="16"/>
  <c r="E12" i="16"/>
  <c r="E11" i="16"/>
  <c r="D4" i="16"/>
  <c r="F4" i="16" s="1"/>
  <c r="C4" i="16"/>
  <c r="E12" i="36"/>
  <c r="E11" i="36"/>
  <c r="B14" i="36"/>
  <c r="B13" i="36"/>
  <c r="B11" i="36"/>
  <c r="B10" i="36"/>
  <c r="E9" i="36"/>
  <c r="E8" i="36"/>
  <c r="E7" i="36"/>
  <c r="E5" i="36"/>
  <c r="B9" i="36"/>
  <c r="B7" i="36"/>
  <c r="B6" i="36"/>
  <c r="B5" i="36"/>
  <c r="E4" i="36"/>
  <c r="E4" i="16" l="1"/>
</calcChain>
</file>

<file path=xl/sharedStrings.xml><?xml version="1.0" encoding="utf-8"?>
<sst xmlns="http://schemas.openxmlformats.org/spreadsheetml/2006/main" count="643" uniqueCount="195">
  <si>
    <t>OEm</t>
  </si>
  <si>
    <t>Observatório da Emigração</t>
  </si>
  <si>
    <t>link</t>
  </si>
  <si>
    <t>Total</t>
  </si>
  <si>
    <t>Portugal</t>
  </si>
  <si>
    <r>
      <t xml:space="preserve">[contents </t>
    </r>
    <r>
      <rPr>
        <b/>
        <sz val="8"/>
        <color rgb="FFC00000"/>
        <rFont val="Wingdings 3"/>
        <family val="1"/>
        <charset val="2"/>
      </rPr>
      <t>Ç</t>
    </r>
    <r>
      <rPr>
        <b/>
        <sz val="8"/>
        <color rgb="FFC00000"/>
        <rFont val="Arial"/>
        <family val="2"/>
      </rPr>
      <t>]</t>
    </r>
  </si>
  <si>
    <t>1 | Total emigration</t>
  </si>
  <si>
    <t>Updated</t>
  </si>
  <si>
    <r>
      <rPr>
        <b/>
        <sz val="9"/>
        <color rgb="FFC00000"/>
        <rFont val="Arial"/>
        <family val="2"/>
      </rPr>
      <t>Table 1.3</t>
    </r>
    <r>
      <rPr>
        <b/>
        <sz val="9"/>
        <rFont val="Arial"/>
        <family val="2"/>
      </rPr>
      <t xml:space="preserve"> Permanent outflows of Portuguese emigrants: the historical background</t>
    </r>
  </si>
  <si>
    <r>
      <rPr>
        <b/>
        <sz val="9"/>
        <color rgb="FFC00000"/>
        <rFont val="Arial"/>
        <family val="2"/>
      </rPr>
      <t>Chart 1.1</t>
    </r>
    <r>
      <rPr>
        <b/>
        <sz val="9"/>
        <rFont val="Arial"/>
        <family val="2"/>
      </rPr>
      <t xml:space="preserve"> Permanent outflows of Portuguese emigrants: the historical background</t>
    </r>
  </si>
  <si>
    <t>Indicators</t>
  </si>
  <si>
    <t>Source</t>
  </si>
  <si>
    <t>Year</t>
  </si>
  <si>
    <t>Permanent</t>
  </si>
  <si>
    <t>Temporary</t>
  </si>
  <si>
    <t>Country</t>
  </si>
  <si>
    <t>2000/2001</t>
  </si>
  <si>
    <t>2010/2011</t>
  </si>
  <si>
    <t>Age group</t>
  </si>
  <si>
    <t>Ranking</t>
  </si>
  <si>
    <t>Top countries of origin</t>
  </si>
  <si>
    <t>Emigration rate</t>
  </si>
  <si>
    <t>Immigration rate</t>
  </si>
  <si>
    <t>America</t>
  </si>
  <si>
    <t>Europe</t>
  </si>
  <si>
    <t>Other</t>
  </si>
  <si>
    <t>Belgium</t>
  </si>
  <si>
    <t>Bulgaria</t>
  </si>
  <si>
    <t>Czech Republic</t>
  </si>
  <si>
    <t>Denmark</t>
  </si>
  <si>
    <t>Germany</t>
  </si>
  <si>
    <t>Estonia</t>
  </si>
  <si>
    <t>Ireland</t>
  </si>
  <si>
    <t>Greece</t>
  </si>
  <si>
    <t>Spain</t>
  </si>
  <si>
    <t>Croatia</t>
  </si>
  <si>
    <t>Italy</t>
  </si>
  <si>
    <t>Cyprus</t>
  </si>
  <si>
    <t>Latvia</t>
  </si>
  <si>
    <t>Lithuania</t>
  </si>
  <si>
    <t>Luxembourg</t>
  </si>
  <si>
    <t>Hungary</t>
  </si>
  <si>
    <t>Malta</t>
  </si>
  <si>
    <t>Netherlands</t>
  </si>
  <si>
    <t>Austria</t>
  </si>
  <si>
    <t>Poland</t>
  </si>
  <si>
    <t>Romania</t>
  </si>
  <si>
    <t>Slovenia</t>
  </si>
  <si>
    <t>Slovakia</t>
  </si>
  <si>
    <t>Finland</t>
  </si>
  <si>
    <t>Sweden</t>
  </si>
  <si>
    <t>United Kingdom</t>
  </si>
  <si>
    <t>Iceland</t>
  </si>
  <si>
    <t>Liechtenstein</t>
  </si>
  <si>
    <t>Norway</t>
  </si>
  <si>
    <t>Switzerland</t>
  </si>
  <si>
    <t>..</t>
  </si>
  <si>
    <t>Note</t>
  </si>
  <si>
    <t>Educational attainment</t>
  </si>
  <si>
    <t>15-24</t>
  </si>
  <si>
    <t>25-64</t>
  </si>
  <si>
    <t>Unknown</t>
  </si>
  <si>
    <t>Indicator</t>
  </si>
  <si>
    <t>N</t>
  </si>
  <si>
    <t>%</t>
  </si>
  <si>
    <r>
      <rPr>
        <b/>
        <sz val="9"/>
        <color rgb="FFC00000"/>
        <rFont val="Arial"/>
        <family val="2"/>
      </rPr>
      <t>Table 1.1</t>
    </r>
    <r>
      <rPr>
        <b/>
        <sz val="9"/>
        <rFont val="Arial"/>
        <family val="2"/>
      </rPr>
      <t xml:space="preserve"> Main social indicators: international comparison</t>
    </r>
  </si>
  <si>
    <t>Top three countries of destination of Portuguese emigration (outflows)</t>
  </si>
  <si>
    <t>Top three countries of origin 
of immigration in Portugal (inflows)</t>
  </si>
  <si>
    <t>Brazil</t>
  </si>
  <si>
    <r>
      <rPr>
        <b/>
        <sz val="9"/>
        <color rgb="FFC00000"/>
        <rFont val="Arial"/>
        <family val="2"/>
      </rPr>
      <t>Table 1.2</t>
    </r>
    <r>
      <rPr>
        <b/>
        <sz val="9"/>
        <rFont val="Arial"/>
        <family val="2"/>
      </rPr>
      <t xml:space="preserve"> Main migration indicators:  international comparison</t>
    </r>
  </si>
  <si>
    <t>Cabo Verde</t>
  </si>
  <si>
    <t>Long-term unemployment (% of total unemployment, 2012)</t>
  </si>
  <si>
    <t>Inward remittance flows as a percentage of GDP (2013)</t>
  </si>
  <si>
    <t>Outward remittance flows (current US$, million, 2013)</t>
  </si>
  <si>
    <t>Inward remittance flows (current US$, million, 2013)</t>
  </si>
  <si>
    <t>Stock of emigrants as percentage of population (2010)</t>
  </si>
  <si>
    <t>Stock of immigrants as percentage of population (2010)</t>
  </si>
  <si>
    <t>Stock of emigrants (thousands, 2010)</t>
  </si>
  <si>
    <t>Stock of immigrants (thousands, 2010)</t>
  </si>
  <si>
    <t>Emigration rate of tertiary-educated population (age of entry &gt; 22, %, 2000)</t>
  </si>
  <si>
    <t>Labor force, total (millions, 2013)</t>
  </si>
  <si>
    <t>China</t>
  </si>
  <si>
    <t>Bangladesh</t>
  </si>
  <si>
    <t>Sri Lanka</t>
  </si>
  <si>
    <t>India</t>
  </si>
  <si>
    <t>Philippines</t>
  </si>
  <si>
    <t>Mexico</t>
  </si>
  <si>
    <t>France</t>
  </si>
  <si>
    <t>Egypt, Arab Rep.</t>
  </si>
  <si>
    <t>Pakistan</t>
  </si>
  <si>
    <t>Ukraine</t>
  </si>
  <si>
    <t>Indonesia</t>
  </si>
  <si>
    <t>Morocco</t>
  </si>
  <si>
    <t>United States</t>
  </si>
  <si>
    <t>Russian Federation</t>
  </si>
  <si>
    <t>Colombia</t>
  </si>
  <si>
    <t>Afghanistan</t>
  </si>
  <si>
    <t>Belarus</t>
  </si>
  <si>
    <t>Kazakhstan</t>
  </si>
  <si>
    <t>Korea, Republic of</t>
  </si>
  <si>
    <t>Puerto Rico</t>
  </si>
  <si>
    <t>Turkey</t>
  </si>
  <si>
    <t>Vietnam</t>
  </si>
  <si>
    <t>Uzbekistan</t>
  </si>
  <si>
    <t>State of Palestine</t>
  </si>
  <si>
    <t>Others</t>
  </si>
  <si>
    <t>Percentage</t>
  </si>
  <si>
    <t>Low reliability of data on France for 2011. Missing data for Belgium, Germany and the Netherlands.</t>
  </si>
  <si>
    <t>Table by OEm, data from the World Bank: Migration and Remittances Factbook 2011, second edition (stocks of emigrants and of immigrants); Migration Database with Age of Entry, 1900-2000 (emigration rate of tertiary-educated population); DataBank, World Development Indicators, updated 11/06/2014 (remittance flows).</t>
  </si>
  <si>
    <r>
      <t xml:space="preserve">Table by OEm, data from Maria Joannis Baganha and José Carlos Marques (2001), “População”, in Nuno Valério (ed.) (2001), </t>
    </r>
    <r>
      <rPr>
        <i/>
        <sz val="8"/>
        <color theme="1"/>
        <rFont val="Arial"/>
        <family val="2"/>
      </rPr>
      <t>Estatísticas Históricas Portuguesas</t>
    </r>
    <r>
      <rPr>
        <sz val="8"/>
        <color theme="1"/>
        <rFont val="Arial"/>
        <family val="2"/>
      </rPr>
      <t>, vol. I, Lisbon, Instituto Nacional de Estatística, pp. 33-126.</t>
    </r>
  </si>
  <si>
    <t>Table by OEm, data from the World Bank, Migration and Remittances Factbook 2011, second edition.</t>
  </si>
  <si>
    <r>
      <t xml:space="preserve">Chart by OEm, data from Maria Joannis Baganha and José Carlos Marques (2001), “População”, in Nuno Valério (ed.) (2001), </t>
    </r>
    <r>
      <rPr>
        <i/>
        <sz val="8"/>
        <color theme="1"/>
        <rFont val="Arial"/>
        <family val="2"/>
      </rPr>
      <t>Estatísticas Históricas Portuguesas</t>
    </r>
    <r>
      <rPr>
        <sz val="8"/>
        <color theme="1"/>
        <rFont val="Arial"/>
        <family val="2"/>
      </rPr>
      <t>, vol. I, Lisbon, Instituto Nacional de Estatística, pp. 33-126.</t>
    </r>
  </si>
  <si>
    <t>Chart by OEm, data from OECD, Database on Immigrants in OECD Countries, DIOC 2010-2011.</t>
  </si>
  <si>
    <t>Chart by OEm, data from The World Bank, Migration and Remittances Factbook 2011, second edition.</t>
  </si>
  <si>
    <t>Chart by OEm, data from the World Bank, Migration and Remittances Factbook 2011, second edition.</t>
  </si>
  <si>
    <t>Only countries with more than one million inhabitants.</t>
  </si>
  <si>
    <t>Emigrants, millions</t>
  </si>
  <si>
    <t>Instituto Nacional de Estatística (National Institute of Statistics)
[A]</t>
  </si>
  <si>
    <t xml:space="preserve">65+           </t>
  </si>
  <si>
    <t>Low</t>
  </si>
  <si>
    <t>Medium</t>
  </si>
  <si>
    <t>High</t>
  </si>
  <si>
    <t xml:space="preserve">Medium    </t>
  </si>
  <si>
    <t>Thousands</t>
  </si>
  <si>
    <t>Table by OEm, data from Eurostat, based on member states census data, 2000/2001 and 2010/2011.</t>
  </si>
  <si>
    <t>Chart by OEm, data from Eurostat, based on member states census data, 2000/2001 and 2010/2011.</t>
  </si>
  <si>
    <t>OEm
[B]</t>
  </si>
  <si>
    <r>
      <t xml:space="preserve">Table by OEm, data from: </t>
    </r>
    <r>
      <rPr>
        <b/>
        <sz val="8"/>
        <color theme="1"/>
        <rFont val="Arial"/>
        <family val="2"/>
      </rPr>
      <t>[A]</t>
    </r>
    <r>
      <rPr>
        <sz val="8"/>
        <color theme="1"/>
        <rFont val="Arial"/>
        <family val="2"/>
      </rPr>
      <t xml:space="preserve"> Instituto Nacional de Estatística (INE), Migratory Exit Movement Survey (1992 until 2007) and Annual Estimates of Emigration (as from 2008), based on the Portuguese Labour Force Survey data, in Pordata, Contemporary Portugal Database; </t>
    </r>
    <r>
      <rPr>
        <b/>
        <sz val="8"/>
        <color theme="1"/>
        <rFont val="Arial"/>
        <family val="2"/>
      </rPr>
      <t>[B]</t>
    </r>
    <r>
      <rPr>
        <sz val="8"/>
        <color theme="1"/>
        <rFont val="Arial"/>
        <family val="2"/>
      </rPr>
      <t xml:space="preserve"> OEm estimates based on destination countries permanent inflows data.</t>
    </r>
  </si>
  <si>
    <t>Chart by OEm, data from OEm estimates based on destination countries permanent inflows data.</t>
  </si>
  <si>
    <t>Top three countries of emigration and immigration with available data for, at least, the last tree years.</t>
  </si>
  <si>
    <t>Factbook 2015: list of tables and charts</t>
  </si>
  <si>
    <t>By destination</t>
  </si>
  <si>
    <t>By legal status</t>
  </si>
  <si>
    <t xml:space="preserve">Clandestine </t>
  </si>
  <si>
    <t>Legal</t>
  </si>
  <si>
    <t>Population (millions, 2014)</t>
  </si>
  <si>
    <t>Population growth (annual %, 2014)</t>
  </si>
  <si>
    <t>Population ages 0-14 (% of total, 2014)</t>
  </si>
  <si>
    <t>Population ages 65 and above (% of total, 2014)</t>
  </si>
  <si>
    <t>Fertility rate, total (births per woman, 2013)</t>
  </si>
  <si>
    <t>Labor force with tertiary education (% of total, 2012)</t>
  </si>
  <si>
    <t>Unemployment, total (% of total labor force, ILO estimate, 2013)</t>
  </si>
  <si>
    <t>Unemployment, youth (ages 15-24, ILO estimate, 2013)</t>
  </si>
  <si>
    <t>GDP (current US$, billions, 2014)</t>
  </si>
  <si>
    <t>GDP growth (annual %, 2014)</t>
  </si>
  <si>
    <t>GDP per capita (current US$, thousands, 2014)</t>
  </si>
  <si>
    <t>Urban population (% of total, 2014)</t>
  </si>
  <si>
    <t>Infant mortality rate (deaths per 1000 live births, 2015)</t>
  </si>
  <si>
    <t>Mean years of schooling (2014)</t>
  </si>
  <si>
    <t>HDI score (2014)</t>
  </si>
  <si>
    <t>HDI ranking (2014)</t>
  </si>
  <si>
    <t>16 Dec 2015.</t>
  </si>
  <si>
    <t>Table by OEm, data from OECD, Database on Immigrants in OECD Countries,  DIOC 2000-2001 and DIOC 2010-2011 (Rev 3 File C).</t>
  </si>
  <si>
    <t>Data for ages groups in 2010/2011 includes partial estimations for Germany and Switzerland.</t>
  </si>
  <si>
    <t>Permanent outflows</t>
  </si>
  <si>
    <t>Permanent inflows</t>
  </si>
  <si>
    <t>Net migration</t>
  </si>
  <si>
    <r>
      <rPr>
        <b/>
        <sz val="9"/>
        <color rgb="FFC00000"/>
        <rFont val="Arial"/>
        <family val="2"/>
      </rPr>
      <t xml:space="preserve">Table 1.7 </t>
    </r>
    <r>
      <rPr>
        <b/>
        <sz val="9"/>
        <rFont val="Arial"/>
        <family val="2"/>
      </rPr>
      <t>Stock of Portuguese-born emigrants in EU and EFTA countries, 2000/2001 and 2010/11</t>
    </r>
  </si>
  <si>
    <r>
      <rPr>
        <b/>
        <sz val="9"/>
        <color rgb="FFC00000"/>
        <rFont val="Arial"/>
        <family val="2"/>
      </rPr>
      <t>Table 1.8</t>
    </r>
    <r>
      <rPr>
        <b/>
        <sz val="9"/>
        <rFont val="Arial"/>
        <family val="2"/>
      </rPr>
      <t xml:space="preserve"> Stock of Portuguese-born emigrants aged 15 and over in OECD countries by age group and educational attainment, 2000/2001 and 2010/11</t>
    </r>
  </si>
  <si>
    <r>
      <rPr>
        <b/>
        <sz val="9"/>
        <color rgb="FFC00000"/>
        <rFont val="Arial"/>
        <family val="2"/>
      </rPr>
      <t>Table 1.10</t>
    </r>
    <r>
      <rPr>
        <b/>
        <sz val="9"/>
        <rFont val="Arial"/>
        <family val="2"/>
      </rPr>
      <t xml:space="preserve"> Emigrants by country of origin, 2010</t>
    </r>
  </si>
  <si>
    <r>
      <rPr>
        <b/>
        <sz val="9"/>
        <color rgb="FFC00000"/>
        <rFont val="Arial"/>
        <family val="2"/>
      </rPr>
      <t>Table 1.11</t>
    </r>
    <r>
      <rPr>
        <b/>
        <sz val="9"/>
        <rFont val="Arial"/>
        <family val="2"/>
      </rPr>
      <t xml:space="preserve"> Emigration and immigration rates in EU countries, 2010</t>
    </r>
  </si>
  <si>
    <t>Table by OEm, data from Eurostat, database on population and social conditions.</t>
  </si>
  <si>
    <r>
      <rPr>
        <b/>
        <sz val="9"/>
        <color rgb="FFC00000"/>
        <rFont val="Arial"/>
        <family val="2"/>
      </rPr>
      <t>Table 1.5</t>
    </r>
    <r>
      <rPr>
        <b/>
        <sz val="9"/>
        <rFont val="Arial"/>
        <family val="2"/>
      </rPr>
      <t xml:space="preserve"> Eurostat estimates of Portuguese net migration, 2004-2013</t>
    </r>
  </si>
  <si>
    <r>
      <rPr>
        <b/>
        <sz val="9"/>
        <color rgb="FFC00000"/>
        <rFont val="Arial"/>
        <family val="2"/>
      </rPr>
      <t>Table 1.9</t>
    </r>
    <r>
      <rPr>
        <b/>
        <sz val="9"/>
        <rFont val="Arial"/>
        <family val="2"/>
      </rPr>
      <t xml:space="preserve"> Net migration in EU and EFTA countries, 2013</t>
    </r>
  </si>
  <si>
    <t>Resident 
population</t>
  </si>
  <si>
    <t>All flows</t>
  </si>
  <si>
    <t>Rate</t>
  </si>
  <si>
    <t>Except return flows (a)</t>
  </si>
  <si>
    <t>(a) Only outflows of nationals and inflows of foreigners.</t>
  </si>
  <si>
    <t>Chart by OEm, data from Eurostat, database on population and social conditions.</t>
  </si>
  <si>
    <t>Except return flows: only outflows of nationals and inflows of foreigners.</t>
  </si>
  <si>
    <r>
      <rPr>
        <b/>
        <sz val="9"/>
        <color rgb="FFC00000"/>
        <rFont val="Arial"/>
        <family val="2"/>
      </rPr>
      <t>Chart 1.3</t>
    </r>
    <r>
      <rPr>
        <b/>
        <sz val="9"/>
        <rFont val="Arial"/>
        <family val="2"/>
      </rPr>
      <t xml:space="preserve"> Eurostat estimates of Portuguese permanent outflows and inflows, 2004-2013</t>
    </r>
  </si>
  <si>
    <r>
      <rPr>
        <b/>
        <sz val="9"/>
        <color rgb="FFC00000"/>
        <rFont val="Arial"/>
        <family val="2"/>
      </rPr>
      <t>Chart 1.5</t>
    </r>
    <r>
      <rPr>
        <b/>
        <sz val="9"/>
        <rFont val="Arial"/>
        <family val="2"/>
      </rPr>
      <t xml:space="preserve"> Major changes in the stock of Portuguese-born emigrants in EU and EFTA countries, 2000-2001 to 2010/11</t>
    </r>
  </si>
  <si>
    <r>
      <rPr>
        <b/>
        <sz val="9"/>
        <color rgb="FFC00000"/>
        <rFont val="Arial"/>
        <family val="2"/>
      </rPr>
      <t>Chart 1.6</t>
    </r>
    <r>
      <rPr>
        <b/>
        <sz val="9"/>
        <rFont val="Arial"/>
        <family val="2"/>
      </rPr>
      <t xml:space="preserve"> Stock of Portuguese-born emigrants aged 15 and over in OECD countries by age group and educational attainment, 2000/2001 and 2010/11</t>
    </r>
  </si>
  <si>
    <r>
      <rPr>
        <b/>
        <sz val="9"/>
        <color rgb="FFC00000"/>
        <rFont val="Arial"/>
        <family val="2"/>
      </rPr>
      <t>Chart 1.7</t>
    </r>
    <r>
      <rPr>
        <b/>
        <sz val="9"/>
        <rFont val="Arial"/>
        <family val="2"/>
      </rPr>
      <t xml:space="preserve"> Net migration rates in EU and EFTA countries, except return flows, 2013</t>
    </r>
  </si>
  <si>
    <r>
      <rPr>
        <b/>
        <sz val="9"/>
        <color rgb="FFC00000"/>
        <rFont val="Arial"/>
        <family val="2"/>
      </rPr>
      <t>Chart 1.8</t>
    </r>
    <r>
      <rPr>
        <b/>
        <sz val="9"/>
        <rFont val="Arial"/>
        <family val="2"/>
      </rPr>
      <t xml:space="preserve"> Emigrants by country of origin, 2010</t>
    </r>
  </si>
  <si>
    <r>
      <rPr>
        <b/>
        <sz val="9"/>
        <color rgb="FFC00000"/>
        <rFont val="Arial"/>
        <family val="2"/>
      </rPr>
      <t>Chart 1.9</t>
    </r>
    <r>
      <rPr>
        <b/>
        <sz val="9"/>
        <rFont val="Arial"/>
        <family val="2"/>
      </rPr>
      <t xml:space="preserve"> Emigration and immigration rates in EU countries, 2010</t>
    </r>
  </si>
  <si>
    <t>Table by OEm, data from United Nations, Department of Economic and Social Affairs, Population Division (2015), Trends in International Migrant Stock: Migrants by Destination and Origin (United Nations database, POP/DB/MIG/Stock/Rev.2015).</t>
  </si>
  <si>
    <r>
      <t>Table 1.6</t>
    </r>
    <r>
      <rPr>
        <b/>
        <sz val="9"/>
        <rFont val="Arial"/>
        <family val="2"/>
      </rPr>
      <t xml:space="preserve"> UN estimates of the stock of Portuguese-born emigrants, 1990-2015</t>
    </r>
  </si>
  <si>
    <t>Chart by OEm, data from United Nations, Department of Economic and Social Affairs, Population Division (2015), Trends in International Migrant Stock: Migrants by Destination and Origin (United Nations database, POP/DB/MIG/Stock/Rev.2015).</t>
  </si>
  <si>
    <t>The Observatório da Emigração (OEm) is based at the Centre for Research and Studies in Sociology (CIES-IUL), at the University Institute of Lisbon (ISCTE-IUL).</t>
  </si>
  <si>
    <t>16 Feb 2016.</t>
  </si>
  <si>
    <t>Table by OEm, data from the World Bank, DataBank, World Development Indicators, updated 09/11/2015, and the United Nations Development Programme (UNDP), 2015 Human Development Report (for mean years of schooling, HDI score and HDI ranking).</t>
  </si>
  <si>
    <t>Surface area (1000 km2, 2014)</t>
  </si>
  <si>
    <t>Population density (people per km2, 2014)</t>
  </si>
  <si>
    <r>
      <rPr>
        <b/>
        <sz val="9"/>
        <color rgb="FFC00000"/>
        <rFont val="Arial"/>
        <family val="2"/>
      </rPr>
      <t>Chart 1.4</t>
    </r>
    <r>
      <rPr>
        <b/>
        <sz val="9"/>
        <rFont val="Arial"/>
        <family val="2"/>
      </rPr>
      <t xml:space="preserve"> UN estimates of the stock of Portuguese-born emigrants, 1990-2015</t>
    </r>
  </si>
  <si>
    <r>
      <rPr>
        <b/>
        <sz val="9"/>
        <color rgb="FFC00000"/>
        <rFont val="Arial"/>
        <family val="2"/>
      </rPr>
      <t>Table 1.4</t>
    </r>
    <r>
      <rPr>
        <b/>
        <sz val="9"/>
        <rFont val="Arial"/>
        <family val="2"/>
      </rPr>
      <t xml:space="preserve"> Estimates of the outflows of Portuguese emigrants, 2001-2014</t>
    </r>
  </si>
  <si>
    <r>
      <rPr>
        <b/>
        <sz val="9"/>
        <color rgb="FFC00000"/>
        <rFont val="Arial"/>
        <family val="2"/>
      </rPr>
      <t>Chart 1.2</t>
    </r>
    <r>
      <rPr>
        <b/>
        <sz val="9"/>
        <rFont val="Arial"/>
        <family val="2"/>
      </rPr>
      <t xml:space="preserve"> OEm Estimates of the outflows of Portuguese emigrants, 2001-2014</t>
    </r>
  </si>
  <si>
    <t>Absolute change</t>
  </si>
  <si>
    <t>Percentage change</t>
  </si>
  <si>
    <t>n.s.</t>
  </si>
  <si>
    <t>[n.s.] not significant; low reliability of data on Poland for 2010.</t>
  </si>
  <si>
    <t>Cancels and replaces the same document of December 2015. Corrects errors in table 1.4.</t>
  </si>
  <si>
    <t>21 May 2016.</t>
  </si>
  <si>
    <t>http://observatorioemigracao.pt/np4/4924.html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</si>
</sst>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 ##0;\-###\ ##0;0;"/>
    <numFmt numFmtId="167" formatCode="###\ ###\ ##0;\-###\ ###\ ##0;0;"/>
    <numFmt numFmtId="168" formatCode="##0.0;\-##0.0;0.0;"/>
    <numFmt numFmtId="169" formatCode="##0.0\ \|;\-##0.0\ \|;0.0\ \|;\ \|"/>
  </numFmts>
  <fonts count="49" x14ac:knownFonts="1">
    <font>
      <sz val="11"/>
      <color theme="1"/>
      <name val="Calibri"/>
      <family val="2"/>
      <scheme val="minor"/>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b/>
      <sz val="8"/>
      <name val="Arial"/>
      <family val="2"/>
    </font>
    <font>
      <sz val="8"/>
      <name val="Arial"/>
      <family val="2"/>
    </font>
    <font>
      <u/>
      <sz val="11"/>
      <color theme="10"/>
      <name val="Calibri"/>
      <family val="2"/>
      <scheme val="minor"/>
    </font>
    <font>
      <sz val="8"/>
      <color theme="1"/>
      <name val="Arial"/>
      <family val="2"/>
    </font>
    <font>
      <b/>
      <sz val="8"/>
      <color theme="1"/>
      <name val="Arial"/>
      <family val="2"/>
    </font>
    <font>
      <i/>
      <sz val="8"/>
      <color theme="1"/>
      <name val="Arial"/>
      <family val="2"/>
    </font>
    <font>
      <sz val="11"/>
      <color theme="1"/>
      <name val="Arial"/>
      <family val="2"/>
    </font>
    <font>
      <sz val="10"/>
      <color theme="1"/>
      <name val="Calibri"/>
      <family val="2"/>
      <scheme val="minor"/>
    </font>
    <font>
      <b/>
      <sz val="8"/>
      <color theme="4" tint="-0.499984740745262"/>
      <name val="Arial"/>
      <family val="2"/>
    </font>
    <font>
      <u/>
      <sz val="8"/>
      <color theme="10"/>
      <name val="Arial"/>
      <family val="2"/>
    </font>
    <font>
      <b/>
      <sz val="12"/>
      <color rgb="FFC00000"/>
      <name val="Arial"/>
      <family val="2"/>
    </font>
    <font>
      <sz val="11"/>
      <name val="Calibri"/>
      <family val="2"/>
      <scheme val="minor"/>
    </font>
    <font>
      <sz val="11"/>
      <color theme="1"/>
      <name val="Calibri"/>
      <family val="2"/>
      <scheme val="minor"/>
    </font>
    <font>
      <b/>
      <sz val="9"/>
      <color theme="1"/>
      <name val="Arial"/>
      <family val="2"/>
    </font>
    <font>
      <sz val="9"/>
      <color theme="1"/>
      <name val="Calibri"/>
      <family val="2"/>
      <scheme val="minor"/>
    </font>
    <font>
      <b/>
      <sz val="8"/>
      <color rgb="FFC00000"/>
      <name val="Arial"/>
      <family val="2"/>
    </font>
    <font>
      <b/>
      <sz val="9"/>
      <color rgb="FFC00000"/>
      <name val="Arial"/>
      <family val="2"/>
    </font>
    <font>
      <b/>
      <sz val="8"/>
      <color rgb="FFC00000"/>
      <name val="Wingdings 3"/>
      <family val="1"/>
      <charset val="2"/>
    </font>
    <font>
      <b/>
      <sz val="9"/>
      <name val="Arial"/>
      <family val="2"/>
    </font>
    <font>
      <sz val="9"/>
      <name val="Arial"/>
      <family val="2"/>
    </font>
    <font>
      <sz val="9"/>
      <name val="Calibri"/>
      <family val="2"/>
      <scheme val="minor"/>
    </font>
    <font>
      <b/>
      <sz val="8"/>
      <color theme="1"/>
      <name val="Calibri"/>
      <family val="2"/>
      <scheme val="minor"/>
    </font>
    <font>
      <sz val="10"/>
      <name val="Arial"/>
      <family val="2"/>
    </font>
    <font>
      <sz val="11"/>
      <name val="Arial"/>
      <family val="2"/>
    </font>
    <font>
      <sz val="9"/>
      <color theme="1"/>
      <name val="Arial"/>
      <family val="2"/>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26">
    <border>
      <left/>
      <right/>
      <top/>
      <bottom/>
      <diagonal/>
    </border>
    <border>
      <left/>
      <right/>
      <top style="medium">
        <color indexed="64"/>
      </top>
      <bottom style="thin">
        <color indexed="64"/>
      </bottom>
      <diagonal/>
    </border>
    <border>
      <left/>
      <right/>
      <top/>
      <bottom style="medium">
        <color indexed="64"/>
      </bottom>
      <diagonal/>
    </border>
    <border>
      <left/>
      <right/>
      <top style="thin">
        <color indexed="64"/>
      </top>
      <bottom/>
      <diagonal/>
    </border>
    <border>
      <left/>
      <right/>
      <top style="medium">
        <color auto="1"/>
      </top>
      <bottom/>
      <diagonal/>
    </border>
    <border>
      <left/>
      <right/>
      <top/>
      <bottom style="thin">
        <color auto="1"/>
      </bottom>
      <diagonal/>
    </border>
    <border>
      <left style="thin">
        <color auto="1"/>
      </left>
      <right/>
      <top style="medium">
        <color auto="1"/>
      </top>
      <bottom style="thin">
        <color indexed="64"/>
      </bottom>
      <diagonal/>
    </border>
    <border>
      <left style="thin">
        <color auto="1"/>
      </left>
      <right/>
      <top/>
      <bottom/>
      <diagonal/>
    </border>
    <border>
      <left/>
      <right style="thin">
        <color auto="1"/>
      </right>
      <top/>
      <bottom/>
      <diagonal/>
    </border>
    <border>
      <left style="thin">
        <color auto="1"/>
      </left>
      <right/>
      <top/>
      <bottom style="medium">
        <color indexed="64"/>
      </bottom>
      <diagonal/>
    </border>
    <border>
      <left/>
      <right style="thin">
        <color auto="1"/>
      </right>
      <top/>
      <bottom style="medium">
        <color indexed="64"/>
      </bottom>
      <diagonal/>
    </border>
    <border>
      <left style="thin">
        <color indexed="64"/>
      </left>
      <right/>
      <top style="thin">
        <color indexed="64"/>
      </top>
      <bottom/>
      <diagonal/>
    </border>
    <border>
      <left style="thin">
        <color indexed="64"/>
      </left>
      <right/>
      <top/>
      <bottom style="thin">
        <color auto="1"/>
      </bottom>
      <diagonal/>
    </border>
    <border>
      <left/>
      <right style="thin">
        <color auto="1"/>
      </right>
      <top/>
      <bottom style="thin">
        <color auto="1"/>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style="thin">
        <color auto="1"/>
      </left>
      <right/>
      <top style="medium">
        <color auto="1"/>
      </top>
      <bottom/>
      <diagonal/>
    </border>
    <border>
      <left style="thin">
        <color indexed="64"/>
      </left>
      <right/>
      <top style="thin">
        <color indexed="64"/>
      </top>
      <bottom style="thin">
        <color auto="1"/>
      </bottom>
      <diagonal/>
    </border>
    <border>
      <left/>
      <right style="thin">
        <color auto="1"/>
      </right>
      <top style="thin">
        <color indexed="64"/>
      </top>
      <bottom style="thin">
        <color auto="1"/>
      </bottom>
      <diagonal/>
    </border>
    <border>
      <left style="thin">
        <color indexed="64"/>
      </left>
      <right style="thin">
        <color indexed="64"/>
      </right>
      <top/>
      <bottom style="thin">
        <color auto="1"/>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thin">
        <color auto="1"/>
      </right>
      <top style="medium">
        <color indexed="64"/>
      </top>
      <bottom/>
      <diagonal/>
    </border>
    <border>
      <left style="thin">
        <color indexed="64"/>
      </left>
      <right style="thin">
        <color indexed="64"/>
      </right>
      <top style="thin">
        <color indexed="64"/>
      </top>
      <bottom style="thin">
        <color indexed="64"/>
      </bottom>
      <diagonal/>
    </border>
  </borders>
  <cellStyleXfs count="19">
    <xf numFmtId="0" fontId="0" fillId="0" borderId="0"/>
    <xf numFmtId="0" fontId="26" fillId="0" borderId="0" applyNumberFormat="0" applyFill="0" applyBorder="0" applyAlignment="0" applyProtection="0"/>
    <xf numFmtId="0" fontId="36" fillId="0" borderId="0"/>
    <xf numFmtId="166" fontId="46" fillId="0" borderId="8" applyFill="0" applyProtection="0">
      <alignment horizontal="right" vertical="center" wrapText="1"/>
    </xf>
    <xf numFmtId="167" fontId="46" fillId="0" borderId="13" applyFill="0" applyProtection="0">
      <alignment horizontal="right" vertical="center" wrapText="1"/>
    </xf>
    <xf numFmtId="0" fontId="46" fillId="0" borderId="0" applyNumberFormat="0" applyFill="0" applyBorder="0" applyProtection="0">
      <alignment horizontal="left" vertical="center" wrapText="1"/>
    </xf>
    <xf numFmtId="168" fontId="46" fillId="0" borderId="0" applyFill="0" applyBorder="0" applyProtection="0">
      <alignment horizontal="right" vertical="center" wrapText="1"/>
    </xf>
    <xf numFmtId="169" fontId="46" fillId="0" borderId="5" applyFill="0" applyProtection="0">
      <alignment horizontal="right" vertical="center" wrapText="1"/>
    </xf>
    <xf numFmtId="0" fontId="10"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cellStyleXfs>
  <cellXfs count="491">
    <xf numFmtId="0" fontId="0" fillId="0" borderId="0" xfId="0"/>
    <xf numFmtId="3" fontId="27" fillId="0" borderId="0" xfId="0" applyNumberFormat="1" applyFont="1" applyAlignment="1">
      <alignment vertical="center"/>
    </xf>
    <xf numFmtId="0" fontId="0" fillId="0" borderId="0" xfId="0" applyAlignment="1">
      <alignment horizontal="left" vertical="center" indent="1"/>
    </xf>
    <xf numFmtId="3" fontId="25" fillId="2" borderId="0" xfId="0" applyNumberFormat="1" applyFont="1" applyFill="1" applyBorder="1" applyAlignment="1">
      <alignment horizontal="left" vertical="center" indent="1"/>
    </xf>
    <xf numFmtId="3" fontId="25" fillId="0" borderId="0" xfId="0" applyNumberFormat="1" applyFont="1" applyBorder="1" applyAlignment="1">
      <alignment horizontal="left" vertical="center" indent="1"/>
    </xf>
    <xf numFmtId="3" fontId="25" fillId="0" borderId="0" xfId="0" applyNumberFormat="1" applyFont="1" applyBorder="1" applyAlignment="1">
      <alignment horizontal="right" vertical="center" indent="1"/>
    </xf>
    <xf numFmtId="0" fontId="0" fillId="0" borderId="0" xfId="0" applyAlignment="1">
      <alignment horizontal="left" vertical="center" indent="1"/>
    </xf>
    <xf numFmtId="0" fontId="0" fillId="0" borderId="0" xfId="0" applyBorder="1" applyAlignment="1">
      <alignment horizontal="left" vertical="center" indent="1"/>
    </xf>
    <xf numFmtId="0" fontId="0" fillId="0" borderId="0" xfId="0" applyBorder="1" applyAlignment="1">
      <alignment horizontal="left" indent="1"/>
    </xf>
    <xf numFmtId="0" fontId="0" fillId="0" borderId="0" xfId="0" applyAlignment="1">
      <alignment horizontal="left" vertical="center" indent="1"/>
    </xf>
    <xf numFmtId="3" fontId="27" fillId="0" borderId="0" xfId="0" applyNumberFormat="1" applyFont="1" applyAlignment="1">
      <alignment horizontal="left" vertical="center" indent="1"/>
    </xf>
    <xf numFmtId="0" fontId="0" fillId="0" borderId="0" xfId="0" applyAlignment="1">
      <alignment horizontal="left" indent="1"/>
    </xf>
    <xf numFmtId="3" fontId="27" fillId="0" borderId="0" xfId="0" applyNumberFormat="1" applyFont="1" applyBorder="1" applyAlignment="1">
      <alignment vertical="center"/>
    </xf>
    <xf numFmtId="0" fontId="30" fillId="0" borderId="0" xfId="0" applyFont="1" applyBorder="1" applyAlignment="1">
      <alignment horizontal="left" vertical="center" indent="1"/>
    </xf>
    <xf numFmtId="3" fontId="25" fillId="0" borderId="0" xfId="0" applyNumberFormat="1" applyFont="1" applyFill="1" applyBorder="1" applyAlignment="1">
      <alignment horizontal="left" vertical="center" indent="1"/>
    </xf>
    <xf numFmtId="3" fontId="28" fillId="0" borderId="0" xfId="0" applyNumberFormat="1" applyFont="1" applyAlignment="1">
      <alignment horizontal="left" indent="1"/>
    </xf>
    <xf numFmtId="0" fontId="31" fillId="0" borderId="0" xfId="0" applyFont="1" applyAlignment="1">
      <alignment horizontal="left" indent="1"/>
    </xf>
    <xf numFmtId="3" fontId="27" fillId="0" borderId="0" xfId="0" applyNumberFormat="1" applyFont="1" applyAlignment="1">
      <alignment horizontal="left" indent="1"/>
    </xf>
    <xf numFmtId="0" fontId="0" fillId="0" borderId="0" xfId="0" applyAlignment="1">
      <alignment horizontal="left" wrapText="1" indent="1"/>
    </xf>
    <xf numFmtId="14" fontId="27" fillId="0" borderId="0" xfId="0" applyNumberFormat="1" applyFont="1" applyBorder="1" applyAlignment="1">
      <alignment horizontal="left" vertical="center"/>
    </xf>
    <xf numFmtId="0" fontId="30" fillId="0" borderId="0" xfId="0" applyFont="1" applyBorder="1" applyAlignment="1">
      <alignment horizontal="left" vertical="center"/>
    </xf>
    <xf numFmtId="0" fontId="27" fillId="0" borderId="0" xfId="0" applyFont="1" applyBorder="1" applyAlignment="1">
      <alignment horizontal="left" vertical="center"/>
    </xf>
    <xf numFmtId="0" fontId="0" fillId="0" borderId="0" xfId="0" applyAlignment="1">
      <alignment horizontal="left" wrapText="1" indent="1"/>
    </xf>
    <xf numFmtId="3" fontId="27" fillId="0" borderId="0" xfId="0" applyNumberFormat="1" applyFont="1" applyAlignment="1">
      <alignment horizontal="left" vertical="center"/>
    </xf>
    <xf numFmtId="0" fontId="27" fillId="0" borderId="0" xfId="0" applyFont="1" applyAlignment="1">
      <alignment horizontal="left" vertical="center"/>
    </xf>
    <xf numFmtId="0" fontId="0" fillId="0" borderId="0" xfId="0" applyAlignment="1">
      <alignment horizontal="left" indent="1"/>
    </xf>
    <xf numFmtId="14" fontId="27" fillId="0" borderId="0" xfId="0" applyNumberFormat="1" applyFont="1" applyAlignment="1">
      <alignment horizontal="left" vertical="center"/>
    </xf>
    <xf numFmtId="0" fontId="0" fillId="0" borderId="0" xfId="0" applyAlignment="1">
      <alignment horizontal="left" vertical="center"/>
    </xf>
    <xf numFmtId="0" fontId="0" fillId="0" borderId="0" xfId="0" applyAlignment="1">
      <alignment horizontal="left" vertical="center" indent="1"/>
    </xf>
    <xf numFmtId="3" fontId="27" fillId="0" borderId="0" xfId="0" applyNumberFormat="1" applyFont="1" applyAlignment="1"/>
    <xf numFmtId="3" fontId="28" fillId="0" borderId="0" xfId="0" applyNumberFormat="1" applyFont="1" applyBorder="1" applyAlignment="1">
      <alignment horizontal="right" vertical="center"/>
    </xf>
    <xf numFmtId="3" fontId="28" fillId="0" borderId="0" xfId="0" applyNumberFormat="1" applyFont="1" applyAlignment="1">
      <alignment horizontal="right" vertical="center"/>
    </xf>
    <xf numFmtId="3" fontId="27" fillId="0" borderId="0" xfId="0" applyNumberFormat="1" applyFont="1" applyAlignment="1">
      <alignment horizontal="right" vertical="center"/>
    </xf>
    <xf numFmtId="3" fontId="29" fillId="0" borderId="0" xfId="0" applyNumberFormat="1" applyFont="1" applyAlignment="1">
      <alignment horizontal="right" vertical="center"/>
    </xf>
    <xf numFmtId="0" fontId="0" fillId="0" borderId="0" xfId="0" applyAlignment="1">
      <alignment horizontal="left" vertical="center" indent="1"/>
    </xf>
    <xf numFmtId="3" fontId="25" fillId="2" borderId="0" xfId="0" applyNumberFormat="1" applyFont="1" applyFill="1" applyBorder="1" applyAlignment="1" applyProtection="1">
      <alignment horizontal="left" vertical="center" indent="1"/>
      <protection locked="0"/>
    </xf>
    <xf numFmtId="3" fontId="25" fillId="3" borderId="0" xfId="0" applyNumberFormat="1" applyFont="1" applyFill="1" applyBorder="1" applyAlignment="1" applyProtection="1">
      <alignment horizontal="left" vertical="center" indent="1"/>
      <protection locked="0"/>
    </xf>
    <xf numFmtId="0" fontId="0" fillId="3" borderId="0" xfId="0" applyFill="1"/>
    <xf numFmtId="3" fontId="27" fillId="3" borderId="0" xfId="0" applyNumberFormat="1" applyFont="1" applyFill="1" applyAlignment="1">
      <alignment vertical="center"/>
    </xf>
    <xf numFmtId="3" fontId="24" fillId="3" borderId="1" xfId="0" applyNumberFormat="1" applyFont="1" applyFill="1" applyBorder="1" applyAlignment="1" applyProtection="1">
      <alignment horizontal="left" vertical="center" wrapText="1" indent="1"/>
      <protection locked="0"/>
    </xf>
    <xf numFmtId="3" fontId="24" fillId="3" borderId="0" xfId="0" applyNumberFormat="1" applyFont="1" applyFill="1" applyBorder="1" applyAlignment="1" applyProtection="1">
      <alignment horizontal="left" vertical="center" indent="1"/>
      <protection locked="0"/>
    </xf>
    <xf numFmtId="14" fontId="27" fillId="0" borderId="0" xfId="0" applyNumberFormat="1" applyFont="1" applyBorder="1" applyAlignment="1">
      <alignment horizontal="left" vertical="center"/>
    </xf>
    <xf numFmtId="0" fontId="30" fillId="0" borderId="0" xfId="0" applyFont="1" applyBorder="1" applyAlignment="1">
      <alignment horizontal="left" vertical="center"/>
    </xf>
    <xf numFmtId="0" fontId="27" fillId="0" borderId="0" xfId="0" applyFont="1" applyBorder="1" applyAlignment="1">
      <alignment horizontal="left" vertical="center"/>
    </xf>
    <xf numFmtId="0" fontId="0" fillId="0" borderId="0" xfId="0" applyAlignment="1">
      <alignment horizontal="left" vertical="center" indent="1"/>
    </xf>
    <xf numFmtId="0" fontId="0" fillId="0" borderId="0" xfId="0" applyAlignment="1">
      <alignment horizontal="left" wrapText="1" indent="1"/>
    </xf>
    <xf numFmtId="0" fontId="27" fillId="3" borderId="0" xfId="0" applyFont="1" applyFill="1" applyAlignment="1">
      <alignment horizontal="left" vertical="center" wrapText="1"/>
    </xf>
    <xf numFmtId="0" fontId="27" fillId="0" borderId="0" xfId="0" applyFont="1" applyAlignment="1">
      <alignment horizontal="left" vertical="center"/>
    </xf>
    <xf numFmtId="14" fontId="27" fillId="0" borderId="0" xfId="0" applyNumberFormat="1" applyFont="1" applyAlignment="1">
      <alignment horizontal="left" vertical="center"/>
    </xf>
    <xf numFmtId="0" fontId="0" fillId="0" borderId="0" xfId="0" applyAlignment="1">
      <alignment horizontal="left" vertical="center"/>
    </xf>
    <xf numFmtId="3" fontId="34" fillId="3" borderId="0" xfId="0" applyNumberFormat="1" applyFont="1" applyFill="1" applyAlignment="1">
      <alignment horizontal="center" vertical="center"/>
    </xf>
    <xf numFmtId="3" fontId="34" fillId="0" borderId="0" xfId="0" applyNumberFormat="1" applyFont="1" applyAlignment="1">
      <alignment horizontal="center" vertical="center"/>
    </xf>
    <xf numFmtId="3" fontId="34" fillId="0" borderId="0" xfId="0" applyNumberFormat="1" applyFont="1" applyBorder="1" applyAlignment="1">
      <alignment horizontal="center" vertical="center"/>
    </xf>
    <xf numFmtId="3" fontId="32" fillId="0" borderId="0" xfId="0" applyNumberFormat="1" applyFont="1" applyBorder="1" applyAlignment="1">
      <alignment horizontal="left" vertical="center" indent="1"/>
    </xf>
    <xf numFmtId="0" fontId="27" fillId="2" borderId="0" xfId="0" applyFont="1" applyFill="1" applyBorder="1" applyAlignment="1">
      <alignment horizontal="left" vertical="center" indent="1"/>
    </xf>
    <xf numFmtId="0" fontId="0" fillId="3" borderId="0" xfId="0" applyFill="1" applyAlignment="1">
      <alignment horizontal="right" indent="1"/>
    </xf>
    <xf numFmtId="0" fontId="0" fillId="3" borderId="0" xfId="0" applyFill="1" applyAlignment="1"/>
    <xf numFmtId="0" fontId="0" fillId="0" borderId="0" xfId="0" applyAlignment="1"/>
    <xf numFmtId="0" fontId="0" fillId="3" borderId="0" xfId="0" applyFill="1" applyAlignment="1">
      <alignment vertical="center"/>
    </xf>
    <xf numFmtId="0" fontId="0" fillId="0" borderId="0" xfId="0" applyAlignment="1">
      <alignment vertical="center"/>
    </xf>
    <xf numFmtId="3" fontId="28" fillId="0" borderId="0" xfId="0" applyNumberFormat="1" applyFont="1" applyAlignment="1">
      <alignment horizontal="right" vertical="top" indent="1"/>
    </xf>
    <xf numFmtId="3" fontId="27" fillId="0" borderId="0" xfId="0" applyNumberFormat="1" applyFont="1" applyFill="1" applyAlignment="1">
      <alignment vertical="center"/>
    </xf>
    <xf numFmtId="3" fontId="25" fillId="0" borderId="0" xfId="0" applyNumberFormat="1" applyFont="1" applyFill="1" applyBorder="1" applyAlignment="1" applyProtection="1">
      <alignment horizontal="left" vertical="center" indent="1"/>
      <protection locked="0"/>
    </xf>
    <xf numFmtId="0" fontId="0" fillId="0" borderId="0" xfId="0" applyFill="1"/>
    <xf numFmtId="0" fontId="27" fillId="3" borderId="0" xfId="0" applyFont="1" applyFill="1" applyBorder="1" applyAlignment="1">
      <alignment horizontal="left" vertical="center" wrapText="1"/>
    </xf>
    <xf numFmtId="0" fontId="30" fillId="3" borderId="0" xfId="0" applyFont="1" applyFill="1" applyBorder="1" applyAlignment="1">
      <alignment horizontal="left" vertical="center" wrapText="1"/>
    </xf>
    <xf numFmtId="3" fontId="0" fillId="3" borderId="0" xfId="0" applyNumberFormat="1" applyFill="1" applyAlignment="1">
      <alignment vertical="center"/>
    </xf>
    <xf numFmtId="0" fontId="0" fillId="2" borderId="0" xfId="0" applyFill="1"/>
    <xf numFmtId="0" fontId="0" fillId="3" borderId="0" xfId="0" applyFill="1" applyAlignment="1">
      <alignment horizontal="left" vertical="top"/>
    </xf>
    <xf numFmtId="3" fontId="0" fillId="3" borderId="0" xfId="0" applyNumberFormat="1" applyFill="1" applyAlignment="1">
      <alignment horizontal="right" indent="1"/>
    </xf>
    <xf numFmtId="0" fontId="0" fillId="0" borderId="0" xfId="0" applyAlignment="1">
      <alignment horizontal="left" indent="1"/>
    </xf>
    <xf numFmtId="3" fontId="34" fillId="0" borderId="0" xfId="0" applyNumberFormat="1" applyFont="1" applyFill="1" applyAlignment="1">
      <alignment horizontal="center" vertical="center"/>
    </xf>
    <xf numFmtId="0" fontId="0" fillId="0" borderId="0" xfId="0" applyFill="1" applyAlignment="1">
      <alignment horizontal="left" vertical="center" indent="1"/>
    </xf>
    <xf numFmtId="3" fontId="32" fillId="0" borderId="0" xfId="0" applyNumberFormat="1" applyFont="1" applyAlignment="1">
      <alignment horizontal="left" vertical="center" indent="1"/>
    </xf>
    <xf numFmtId="0" fontId="0" fillId="0" borderId="0" xfId="0" applyAlignment="1">
      <alignment horizontal="left" vertical="center" indent="1"/>
    </xf>
    <xf numFmtId="0" fontId="35" fillId="0" borderId="0" xfId="0" applyFont="1" applyAlignment="1">
      <alignment horizontal="left" vertical="center" indent="1"/>
    </xf>
    <xf numFmtId="0" fontId="39" fillId="0" borderId="0" xfId="1" applyFont="1" applyBorder="1" applyAlignment="1">
      <alignment horizontal="right" vertical="center" indent="1"/>
    </xf>
    <xf numFmtId="0" fontId="39" fillId="0" borderId="0" xfId="0" applyFont="1" applyFill="1" applyAlignment="1">
      <alignment horizontal="left" vertical="top"/>
    </xf>
    <xf numFmtId="0" fontId="39" fillId="0" borderId="0" xfId="1" applyFont="1" applyFill="1" applyAlignment="1">
      <alignment horizontal="left" vertical="top"/>
    </xf>
    <xf numFmtId="0" fontId="39" fillId="0" borderId="0" xfId="0" applyFont="1" applyFill="1" applyAlignment="1">
      <alignment horizontal="left" vertical="top" indent="1"/>
    </xf>
    <xf numFmtId="0" fontId="0" fillId="0" borderId="0" xfId="0" applyAlignment="1">
      <alignment horizontal="left" wrapText="1" indent="1"/>
    </xf>
    <xf numFmtId="1" fontId="25" fillId="2" borderId="0" xfId="0" applyNumberFormat="1" applyFont="1" applyFill="1" applyBorder="1" applyAlignment="1">
      <alignment horizontal="center" vertical="center"/>
    </xf>
    <xf numFmtId="0" fontId="30" fillId="0" borderId="0" xfId="0" applyFont="1" applyFill="1" applyBorder="1" applyAlignment="1">
      <alignment horizontal="right" vertical="center" indent="1"/>
    </xf>
    <xf numFmtId="0" fontId="39" fillId="2" borderId="0" xfId="0" applyFont="1" applyFill="1" applyBorder="1" applyAlignment="1">
      <alignment horizontal="left" vertical="center" indent="1"/>
    </xf>
    <xf numFmtId="1" fontId="24" fillId="0" borderId="1"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left" vertical="center" indent="1"/>
    </xf>
    <xf numFmtId="3" fontId="28" fillId="0" borderId="0" xfId="0" applyNumberFormat="1" applyFont="1" applyFill="1" applyAlignment="1">
      <alignment horizontal="left" indent="1"/>
    </xf>
    <xf numFmtId="3" fontId="28" fillId="0" borderId="0" xfId="0" applyNumberFormat="1" applyFont="1" applyFill="1" applyAlignment="1">
      <alignment horizontal="left"/>
    </xf>
    <xf numFmtId="3" fontId="25" fillId="2" borderId="7" xfId="0" applyNumberFormat="1" applyFont="1" applyFill="1" applyBorder="1" applyAlignment="1">
      <alignment horizontal="right" vertical="center" indent="4"/>
    </xf>
    <xf numFmtId="14" fontId="27" fillId="3" borderId="0" xfId="0" applyNumberFormat="1" applyFont="1" applyFill="1" applyBorder="1" applyAlignment="1">
      <alignment horizontal="left" vertical="center"/>
    </xf>
    <xf numFmtId="0" fontId="30" fillId="3" borderId="0" xfId="0" applyFont="1" applyFill="1" applyBorder="1" applyAlignment="1">
      <alignment horizontal="left" vertical="center"/>
    </xf>
    <xf numFmtId="0" fontId="33" fillId="3" borderId="0" xfId="1" applyFont="1" applyFill="1" applyBorder="1" applyAlignment="1">
      <alignment horizontal="left" vertical="center"/>
    </xf>
    <xf numFmtId="0" fontId="27" fillId="3" borderId="0" xfId="0" applyFont="1" applyFill="1" applyBorder="1" applyAlignment="1">
      <alignment horizontal="left" vertical="center"/>
    </xf>
    <xf numFmtId="3" fontId="21" fillId="0" borderId="0" xfId="0" applyNumberFormat="1" applyFont="1" applyAlignment="1">
      <alignment horizontal="right" vertical="center" indent="1"/>
    </xf>
    <xf numFmtId="3" fontId="25" fillId="0" borderId="2" xfId="0" applyNumberFormat="1" applyFont="1" applyFill="1" applyBorder="1" applyAlignment="1">
      <alignment horizontal="left" vertical="center" indent="1"/>
    </xf>
    <xf numFmtId="0" fontId="21" fillId="2" borderId="0" xfId="0" applyFont="1" applyFill="1" applyBorder="1" applyAlignment="1">
      <alignment horizontal="center" vertical="center"/>
    </xf>
    <xf numFmtId="3" fontId="25" fillId="2" borderId="2" xfId="0" applyNumberFormat="1" applyFont="1" applyFill="1" applyBorder="1" applyAlignment="1" applyProtection="1">
      <alignment horizontal="left" vertical="center" indent="1"/>
      <protection locked="0"/>
    </xf>
    <xf numFmtId="3" fontId="24" fillId="3" borderId="1" xfId="0" applyNumberFormat="1" applyFont="1" applyFill="1" applyBorder="1" applyAlignment="1" applyProtection="1">
      <alignment horizontal="center" vertical="center" wrapText="1"/>
      <protection locked="0"/>
    </xf>
    <xf numFmtId="1" fontId="24" fillId="3" borderId="1" xfId="0" quotePrefix="1" applyNumberFormat="1" applyFont="1" applyFill="1" applyBorder="1" applyAlignment="1" applyProtection="1">
      <alignment horizontal="center" vertical="center" wrapText="1"/>
      <protection locked="0"/>
    </xf>
    <xf numFmtId="3" fontId="25" fillId="0" borderId="0" xfId="0" applyNumberFormat="1" applyFont="1" applyFill="1" applyBorder="1" applyAlignment="1" applyProtection="1">
      <alignment horizontal="right" vertical="center" indent="4"/>
      <protection locked="0"/>
    </xf>
    <xf numFmtId="3" fontId="28" fillId="3" borderId="3" xfId="0" applyNumberFormat="1" applyFont="1" applyFill="1" applyBorder="1" applyAlignment="1">
      <alignment horizontal="left" vertical="center" indent="1"/>
    </xf>
    <xf numFmtId="1" fontId="24" fillId="3" borderId="1" xfId="0" applyNumberFormat="1" applyFont="1" applyFill="1" applyBorder="1" applyAlignment="1" applyProtection="1">
      <alignment horizontal="left" vertical="center" wrapText="1" indent="1"/>
      <protection locked="0"/>
    </xf>
    <xf numFmtId="3" fontId="28" fillId="3" borderId="1" xfId="0" applyNumberFormat="1" applyFont="1" applyFill="1" applyBorder="1" applyAlignment="1">
      <alignment horizontal="left" vertical="center" indent="1"/>
    </xf>
    <xf numFmtId="3" fontId="25" fillId="2" borderId="0" xfId="0" applyNumberFormat="1" applyFont="1" applyFill="1" applyBorder="1" applyAlignment="1">
      <alignment horizontal="left" vertical="center" wrapText="1" indent="1"/>
    </xf>
    <xf numFmtId="1" fontId="25" fillId="2" borderId="3" xfId="0" applyNumberFormat="1" applyFont="1" applyFill="1" applyBorder="1" applyAlignment="1">
      <alignment horizontal="center" vertical="center" wrapText="1"/>
    </xf>
    <xf numFmtId="1" fontId="25" fillId="2" borderId="2" xfId="0" applyNumberFormat="1" applyFont="1" applyFill="1" applyBorder="1" applyAlignment="1">
      <alignment horizontal="center" vertical="center"/>
    </xf>
    <xf numFmtId="1" fontId="25" fillId="0" borderId="0" xfId="0" applyNumberFormat="1" applyFont="1" applyFill="1" applyBorder="1" applyAlignment="1">
      <alignment horizontal="center" vertical="center"/>
    </xf>
    <xf numFmtId="3" fontId="25" fillId="0" borderId="7" xfId="0" applyNumberFormat="1" applyFont="1" applyFill="1" applyBorder="1" applyAlignment="1">
      <alignment horizontal="right" vertical="center" indent="4"/>
    </xf>
    <xf numFmtId="0" fontId="21" fillId="0" borderId="0" xfId="0" applyFont="1" applyFill="1" applyBorder="1" applyAlignment="1">
      <alignment horizontal="center" vertical="center"/>
    </xf>
    <xf numFmtId="1" fontId="25" fillId="0" borderId="0" xfId="0" applyNumberFormat="1" applyFont="1" applyBorder="1" applyAlignment="1">
      <alignment horizontal="center" vertical="center"/>
    </xf>
    <xf numFmtId="3" fontId="24" fillId="0" borderId="18" xfId="0" applyNumberFormat="1" applyFont="1" applyBorder="1" applyAlignment="1">
      <alignment horizontal="center" vertical="center" wrapText="1"/>
    </xf>
    <xf numFmtId="3" fontId="24" fillId="0" borderId="15" xfId="0" applyNumberFormat="1" applyFont="1" applyBorder="1" applyAlignment="1">
      <alignment horizontal="center" vertical="center" wrapText="1"/>
    </xf>
    <xf numFmtId="3" fontId="24" fillId="0" borderId="19" xfId="0" applyNumberFormat="1" applyFont="1" applyBorder="1" applyAlignment="1">
      <alignment horizontal="center" vertical="center" wrapText="1"/>
    </xf>
    <xf numFmtId="3" fontId="24" fillId="0" borderId="11" xfId="0" applyNumberFormat="1" applyFont="1" applyBorder="1" applyAlignment="1">
      <alignment horizontal="center" vertical="center" wrapText="1"/>
    </xf>
    <xf numFmtId="3" fontId="24" fillId="0" borderId="14" xfId="0" applyNumberFormat="1" applyFont="1" applyBorder="1" applyAlignment="1">
      <alignment horizontal="center" vertical="center" wrapText="1"/>
    </xf>
    <xf numFmtId="3" fontId="25" fillId="0" borderId="0" xfId="0" applyNumberFormat="1" applyFont="1" applyFill="1" applyBorder="1" applyAlignment="1" applyProtection="1">
      <alignment horizontal="right" vertical="center" indent="3"/>
      <protection locked="0"/>
    </xf>
    <xf numFmtId="0" fontId="28" fillId="3" borderId="0" xfId="0" applyFont="1" applyFill="1" applyAlignment="1">
      <alignment horizontal="right" vertical="top" indent="1"/>
    </xf>
    <xf numFmtId="3" fontId="27" fillId="0" borderId="0" xfId="0" applyNumberFormat="1" applyFont="1" applyBorder="1" applyAlignment="1">
      <alignment horizontal="right" vertical="center" wrapText="1" indent="1"/>
    </xf>
    <xf numFmtId="0" fontId="0" fillId="0" borderId="0" xfId="0" applyAlignment="1">
      <alignment horizontal="right" vertical="center" wrapText="1" indent="1"/>
    </xf>
    <xf numFmtId="3" fontId="25" fillId="0" borderId="2" xfId="0" applyNumberFormat="1" applyFont="1" applyFill="1" applyBorder="1" applyAlignment="1" applyProtection="1">
      <alignment horizontal="left" vertical="center" indent="1"/>
      <protection locked="0"/>
    </xf>
    <xf numFmtId="3" fontId="24" fillId="0" borderId="3" xfId="0" applyNumberFormat="1" applyFont="1" applyFill="1" applyBorder="1" applyAlignment="1" applyProtection="1">
      <alignment horizontal="left" vertical="center" indent="1"/>
      <protection locked="0"/>
    </xf>
    <xf numFmtId="3" fontId="24" fillId="3" borderId="15" xfId="0" quotePrefix="1" applyNumberFormat="1" applyFont="1" applyFill="1" applyBorder="1" applyAlignment="1" applyProtection="1">
      <alignment horizontal="center" vertical="center" wrapText="1"/>
      <protection locked="0"/>
    </xf>
    <xf numFmtId="3" fontId="24" fillId="3" borderId="18" xfId="0" quotePrefix="1" applyNumberFormat="1" applyFont="1" applyFill="1" applyBorder="1" applyAlignment="1" applyProtection="1">
      <alignment horizontal="center" vertical="center" wrapText="1"/>
      <protection locked="0"/>
    </xf>
    <xf numFmtId="3" fontId="24" fillId="3" borderId="1" xfId="0" quotePrefix="1" applyNumberFormat="1" applyFont="1" applyFill="1" applyBorder="1" applyAlignment="1" applyProtection="1">
      <alignment horizontal="center" vertical="center" wrapText="1"/>
      <protection locked="0"/>
    </xf>
    <xf numFmtId="3" fontId="24" fillId="3" borderId="0" xfId="0" applyNumberFormat="1" applyFont="1" applyFill="1" applyBorder="1" applyAlignment="1" applyProtection="1">
      <alignment horizontal="right" vertical="center" indent="7"/>
      <protection locked="0"/>
    </xf>
    <xf numFmtId="3" fontId="25" fillId="2" borderId="0" xfId="0" applyNumberFormat="1" applyFont="1" applyFill="1" applyBorder="1" applyAlignment="1" applyProtection="1">
      <alignment horizontal="right" vertical="center" indent="7"/>
      <protection locked="0"/>
    </xf>
    <xf numFmtId="3" fontId="25" fillId="3" borderId="0" xfId="0" applyNumberFormat="1" applyFont="1" applyFill="1" applyBorder="1" applyAlignment="1" applyProtection="1">
      <alignment horizontal="right" vertical="center" indent="7"/>
      <protection locked="0"/>
    </xf>
    <xf numFmtId="3" fontId="25" fillId="0" borderId="0" xfId="0" applyNumberFormat="1" applyFont="1" applyFill="1" applyBorder="1" applyAlignment="1" applyProtection="1">
      <alignment horizontal="right" vertical="center" indent="7"/>
      <protection locked="0"/>
    </xf>
    <xf numFmtId="3" fontId="25" fillId="2" borderId="2" xfId="0" applyNumberFormat="1" applyFont="1" applyFill="1" applyBorder="1" applyAlignment="1" applyProtection="1">
      <alignment horizontal="right" vertical="center" indent="7"/>
      <protection locked="0"/>
    </xf>
    <xf numFmtId="1" fontId="24" fillId="3" borderId="1" xfId="0" applyNumberFormat="1" applyFont="1" applyFill="1" applyBorder="1" applyAlignment="1" applyProtection="1">
      <alignment horizontal="center" vertical="center" wrapText="1"/>
      <protection locked="0"/>
    </xf>
    <xf numFmtId="3" fontId="24" fillId="0" borderId="12" xfId="0" applyNumberFormat="1" applyFont="1" applyBorder="1" applyAlignment="1">
      <alignment horizontal="center" vertical="center" wrapText="1"/>
    </xf>
    <xf numFmtId="3" fontId="24" fillId="0" borderId="5" xfId="0" applyNumberFormat="1" applyFont="1" applyBorder="1" applyAlignment="1">
      <alignment horizontal="center" vertical="center" wrapText="1"/>
    </xf>
    <xf numFmtId="3" fontId="24" fillId="0" borderId="12" xfId="0" applyNumberFormat="1" applyFont="1" applyBorder="1" applyAlignment="1">
      <alignment horizontal="center" vertical="center" wrapText="1"/>
    </xf>
    <xf numFmtId="3" fontId="24" fillId="0" borderId="5" xfId="0" applyNumberFormat="1" applyFont="1" applyBorder="1" applyAlignment="1">
      <alignment horizontal="center" vertical="center" wrapText="1"/>
    </xf>
    <xf numFmtId="0" fontId="24" fillId="0" borderId="5" xfId="0" applyFont="1" applyBorder="1" applyAlignment="1">
      <alignment horizontal="center" vertical="center" wrapText="1"/>
    </xf>
    <xf numFmtId="3" fontId="42" fillId="0" borderId="0" xfId="0" applyNumberFormat="1" applyFont="1" applyAlignment="1">
      <alignment horizontal="left" vertical="center" indent="1"/>
    </xf>
    <xf numFmtId="3" fontId="24" fillId="0" borderId="13" xfId="0" applyNumberFormat="1" applyFont="1" applyBorder="1" applyAlignment="1">
      <alignment horizontal="center" vertical="center" wrapText="1"/>
    </xf>
    <xf numFmtId="0" fontId="30" fillId="0" borderId="0" xfId="0" applyFont="1" applyBorder="1" applyAlignment="1">
      <alignment horizontal="left" vertical="center"/>
    </xf>
    <xf numFmtId="0" fontId="0" fillId="0" borderId="0" xfId="0" applyAlignment="1">
      <alignment horizontal="left" wrapText="1"/>
    </xf>
    <xf numFmtId="0" fontId="21" fillId="0" borderId="2" xfId="0" applyFont="1" applyFill="1" applyBorder="1" applyAlignment="1">
      <alignment horizontal="center" vertical="center"/>
    </xf>
    <xf numFmtId="0" fontId="25" fillId="0" borderId="0" xfId="0" applyFont="1" applyFill="1" applyAlignment="1">
      <alignment horizontal="left" vertical="center"/>
    </xf>
    <xf numFmtId="0" fontId="25" fillId="0" borderId="0" xfId="0" applyFont="1" applyFill="1" applyAlignment="1">
      <alignment horizontal="left" vertical="center" indent="1"/>
    </xf>
    <xf numFmtId="3" fontId="25" fillId="2" borderId="7" xfId="0" applyNumberFormat="1" applyFont="1" applyFill="1" applyBorder="1" applyAlignment="1">
      <alignment horizontal="right" vertical="center" indent="2"/>
    </xf>
    <xf numFmtId="3" fontId="25" fillId="0" borderId="7" xfId="0" applyNumberFormat="1" applyFont="1" applyBorder="1" applyAlignment="1">
      <alignment horizontal="right" vertical="center" indent="2"/>
    </xf>
    <xf numFmtId="3" fontId="25" fillId="2" borderId="9" xfId="0" applyNumberFormat="1" applyFont="1" applyFill="1" applyBorder="1" applyAlignment="1">
      <alignment horizontal="right" vertical="center" indent="2"/>
    </xf>
    <xf numFmtId="3" fontId="25" fillId="2" borderId="0" xfId="0" applyNumberFormat="1" applyFont="1" applyFill="1" applyBorder="1" applyAlignment="1">
      <alignment horizontal="right" vertical="center" indent="2"/>
    </xf>
    <xf numFmtId="3" fontId="25" fillId="2" borderId="8" xfId="0" applyNumberFormat="1" applyFont="1" applyFill="1" applyBorder="1" applyAlignment="1">
      <alignment horizontal="right" vertical="center" indent="2"/>
    </xf>
    <xf numFmtId="3" fontId="25" fillId="0" borderId="0" xfId="0" applyNumberFormat="1" applyFont="1" applyBorder="1" applyAlignment="1">
      <alignment horizontal="right" vertical="center" indent="2"/>
    </xf>
    <xf numFmtId="3" fontId="25" fillId="0" borderId="8" xfId="0" applyNumberFormat="1" applyFont="1" applyBorder="1" applyAlignment="1">
      <alignment horizontal="right" vertical="center" indent="2"/>
    </xf>
    <xf numFmtId="3" fontId="25" fillId="3" borderId="0" xfId="0" applyNumberFormat="1" applyFont="1" applyFill="1" applyBorder="1" applyAlignment="1">
      <alignment horizontal="right" vertical="center" indent="2"/>
    </xf>
    <xf numFmtId="3" fontId="25" fillId="3" borderId="8" xfId="0" applyNumberFormat="1" applyFont="1" applyFill="1" applyBorder="1" applyAlignment="1">
      <alignment horizontal="right" vertical="center" indent="2"/>
    </xf>
    <xf numFmtId="3" fontId="25" fillId="0" borderId="0" xfId="0" applyNumberFormat="1" applyFont="1" applyFill="1" applyBorder="1" applyAlignment="1">
      <alignment horizontal="right" vertical="center" indent="2"/>
    </xf>
    <xf numFmtId="3" fontId="25" fillId="0" borderId="8" xfId="0" applyNumberFormat="1" applyFont="1" applyFill="1" applyBorder="1" applyAlignment="1">
      <alignment horizontal="right" vertical="center" indent="2"/>
    </xf>
    <xf numFmtId="3" fontId="25" fillId="0" borderId="7" xfId="0" applyNumberFormat="1" applyFont="1" applyFill="1" applyBorder="1" applyAlignment="1">
      <alignment horizontal="right" vertical="center" indent="2"/>
    </xf>
    <xf numFmtId="3" fontId="25" fillId="2" borderId="2" xfId="0" applyNumberFormat="1" applyFont="1" applyFill="1" applyBorder="1" applyAlignment="1">
      <alignment horizontal="right" vertical="center" indent="2"/>
    </xf>
    <xf numFmtId="3" fontId="25" fillId="2" borderId="10" xfId="0" applyNumberFormat="1" applyFont="1" applyFill="1" applyBorder="1" applyAlignment="1">
      <alignment horizontal="right" vertical="center" indent="2"/>
    </xf>
    <xf numFmtId="164" fontId="25" fillId="2" borderId="0" xfId="0" applyNumberFormat="1" applyFont="1" applyFill="1" applyBorder="1" applyAlignment="1">
      <alignment horizontal="right" vertical="center" indent="5"/>
    </xf>
    <xf numFmtId="164" fontId="25" fillId="3" borderId="0" xfId="0" applyNumberFormat="1" applyFont="1" applyFill="1" applyBorder="1" applyAlignment="1">
      <alignment horizontal="right" vertical="center" indent="5"/>
    </xf>
    <xf numFmtId="164" fontId="25" fillId="3" borderId="2" xfId="0" applyNumberFormat="1" applyFont="1" applyFill="1" applyBorder="1" applyAlignment="1">
      <alignment horizontal="right" vertical="center" indent="5"/>
    </xf>
    <xf numFmtId="0" fontId="27" fillId="2" borderId="0" xfId="0" applyFont="1" applyFill="1" applyBorder="1" applyAlignment="1">
      <alignment horizontal="right" vertical="center" indent="2"/>
    </xf>
    <xf numFmtId="0" fontId="27" fillId="3" borderId="0" xfId="0" applyFont="1" applyFill="1" applyBorder="1" applyAlignment="1">
      <alignment horizontal="right" vertical="center" indent="2"/>
    </xf>
    <xf numFmtId="0" fontId="23" fillId="2" borderId="0" xfId="0" applyFont="1" applyFill="1" applyBorder="1" applyAlignment="1">
      <alignment horizontal="right" vertical="center" indent="2"/>
    </xf>
    <xf numFmtId="0" fontId="22" fillId="2" borderId="0" xfId="0" applyFont="1" applyFill="1" applyBorder="1" applyAlignment="1">
      <alignment horizontal="right" vertical="center" indent="2"/>
    </xf>
    <xf numFmtId="0" fontId="22" fillId="3" borderId="0" xfId="0" applyFont="1" applyFill="1" applyBorder="1" applyAlignment="1">
      <alignment horizontal="right" vertical="center" indent="2"/>
    </xf>
    <xf numFmtId="0" fontId="27" fillId="3" borderId="2" xfId="0" applyFont="1" applyFill="1" applyBorder="1" applyAlignment="1">
      <alignment horizontal="right" vertical="center" indent="2"/>
    </xf>
    <xf numFmtId="3" fontId="27" fillId="2" borderId="0" xfId="0" applyNumberFormat="1" applyFont="1" applyFill="1" applyBorder="1" applyAlignment="1" applyProtection="1">
      <alignment horizontal="left" vertical="center" indent="1"/>
      <protection locked="0"/>
    </xf>
    <xf numFmtId="3" fontId="27" fillId="3" borderId="0" xfId="0" applyNumberFormat="1" applyFont="1" applyFill="1" applyBorder="1" applyAlignment="1">
      <alignment horizontal="left" vertical="center" indent="1"/>
    </xf>
    <xf numFmtId="3" fontId="23" fillId="2" borderId="0" xfId="0" applyNumberFormat="1" applyFont="1" applyFill="1" applyBorder="1" applyAlignment="1">
      <alignment horizontal="left" vertical="center" indent="1"/>
    </xf>
    <xf numFmtId="3" fontId="27" fillId="2" borderId="0" xfId="0" applyNumberFormat="1" applyFont="1" applyFill="1" applyBorder="1" applyAlignment="1">
      <alignment horizontal="left" vertical="center" indent="1"/>
    </xf>
    <xf numFmtId="3" fontId="27" fillId="3" borderId="2" xfId="0" applyNumberFormat="1" applyFont="1" applyFill="1" applyBorder="1" applyAlignment="1">
      <alignment horizontal="left" vertical="center" indent="1"/>
    </xf>
    <xf numFmtId="0" fontId="39" fillId="3" borderId="0" xfId="0" applyFont="1" applyFill="1" applyBorder="1" applyAlignment="1">
      <alignment horizontal="right" vertical="center" indent="2"/>
    </xf>
    <xf numFmtId="3" fontId="39" fillId="3" borderId="0" xfId="0" applyNumberFormat="1" applyFont="1" applyFill="1" applyBorder="1" applyAlignment="1">
      <alignment horizontal="left" vertical="center" indent="1"/>
    </xf>
    <xf numFmtId="164" fontId="39" fillId="3" borderId="0" xfId="0" applyNumberFormat="1" applyFont="1" applyFill="1" applyBorder="1" applyAlignment="1">
      <alignment horizontal="right" vertical="center" indent="5"/>
    </xf>
    <xf numFmtId="0" fontId="20" fillId="0" borderId="0" xfId="0" applyFont="1" applyFill="1" applyBorder="1" applyAlignment="1">
      <alignment horizontal="left" vertical="center" indent="1"/>
    </xf>
    <xf numFmtId="0" fontId="20" fillId="2" borderId="0" xfId="0" applyFont="1" applyFill="1" applyBorder="1" applyAlignment="1">
      <alignment horizontal="left" vertical="center" indent="1"/>
    </xf>
    <xf numFmtId="3" fontId="24" fillId="3" borderId="0" xfId="0" applyNumberFormat="1" applyFont="1" applyFill="1" applyAlignment="1">
      <alignment horizontal="left" vertical="center" indent="1"/>
    </xf>
    <xf numFmtId="3" fontId="24" fillId="3" borderId="0" xfId="0" applyNumberFormat="1" applyFont="1" applyFill="1" applyAlignment="1">
      <alignment horizontal="left" vertical="center"/>
    </xf>
    <xf numFmtId="3" fontId="24" fillId="0" borderId="0" xfId="0" applyNumberFormat="1" applyFont="1" applyAlignment="1">
      <alignment horizontal="left" vertical="center"/>
    </xf>
    <xf numFmtId="3" fontId="24" fillId="0" borderId="0" xfId="0" applyNumberFormat="1" applyFont="1" applyBorder="1" applyAlignment="1">
      <alignment horizontal="left" vertical="center"/>
    </xf>
    <xf numFmtId="0" fontId="47" fillId="0" borderId="0" xfId="0" applyFont="1" applyFill="1" applyBorder="1" applyAlignment="1">
      <alignment horizontal="right" vertical="center" indent="1"/>
    </xf>
    <xf numFmtId="3" fontId="24" fillId="0" borderId="0" xfId="0" applyNumberFormat="1" applyFont="1" applyFill="1" applyBorder="1" applyAlignment="1">
      <alignment horizontal="left" vertical="center"/>
    </xf>
    <xf numFmtId="3" fontId="24" fillId="0" borderId="0" xfId="0" applyNumberFormat="1" applyFont="1" applyFill="1" applyAlignment="1">
      <alignment horizontal="left" vertical="center"/>
    </xf>
    <xf numFmtId="0" fontId="28" fillId="0" borderId="18" xfId="0" applyFont="1" applyBorder="1" applyAlignment="1">
      <alignment horizontal="center" vertical="center"/>
    </xf>
    <xf numFmtId="3" fontId="24" fillId="0" borderId="19" xfId="0" applyNumberFormat="1" applyFont="1" applyFill="1" applyBorder="1" applyAlignment="1" applyProtection="1">
      <alignment horizontal="center" vertical="center" wrapText="1"/>
      <protection locked="0"/>
    </xf>
    <xf numFmtId="0" fontId="28" fillId="0" borderId="15" xfId="0" applyFont="1" applyBorder="1" applyAlignment="1">
      <alignment horizontal="center" vertical="center"/>
    </xf>
    <xf numFmtId="3" fontId="24" fillId="0" borderId="15" xfId="0" applyNumberFormat="1" applyFont="1" applyFill="1" applyBorder="1" applyAlignment="1" applyProtection="1">
      <alignment horizontal="center" vertical="center" wrapText="1"/>
      <protection locked="0"/>
    </xf>
    <xf numFmtId="0" fontId="28" fillId="0" borderId="19" xfId="0" applyFont="1" applyBorder="1" applyAlignment="1">
      <alignment horizontal="center" vertical="center"/>
    </xf>
    <xf numFmtId="164" fontId="25" fillId="2" borderId="0" xfId="0" applyNumberFormat="1" applyFont="1" applyFill="1" applyBorder="1" applyAlignment="1">
      <alignment horizontal="right" vertical="center" indent="3"/>
    </xf>
    <xf numFmtId="164" fontId="25" fillId="0" borderId="0" xfId="0" applyNumberFormat="1" applyFont="1" applyFill="1" applyBorder="1" applyAlignment="1">
      <alignment horizontal="right" vertical="center" indent="3"/>
    </xf>
    <xf numFmtId="0" fontId="19" fillId="0" borderId="0" xfId="0" applyFont="1"/>
    <xf numFmtId="3" fontId="19" fillId="0" borderId="0" xfId="0" applyNumberFormat="1" applyFont="1"/>
    <xf numFmtId="0" fontId="28" fillId="0" borderId="0" xfId="0" applyFont="1" applyFill="1" applyAlignment="1">
      <alignment horizontal="right" vertical="center" indent="1"/>
    </xf>
    <xf numFmtId="1" fontId="24" fillId="3" borderId="19" xfId="0" quotePrefix="1" applyNumberFormat="1" applyFont="1" applyFill="1" applyBorder="1" applyAlignment="1" applyProtection="1">
      <alignment horizontal="center" vertical="center" wrapText="1"/>
      <protection locked="0"/>
    </xf>
    <xf numFmtId="165" fontId="24" fillId="3" borderId="8" xfId="0" applyNumberFormat="1" applyFont="1" applyFill="1" applyBorder="1" applyAlignment="1" applyProtection="1">
      <alignment horizontal="right" vertical="center" indent="6"/>
      <protection locked="0"/>
    </xf>
    <xf numFmtId="165" fontId="27" fillId="3" borderId="14" xfId="0" applyNumberFormat="1" applyFont="1" applyFill="1" applyBorder="1" applyAlignment="1">
      <alignment horizontal="right" vertical="center" indent="6"/>
    </xf>
    <xf numFmtId="165" fontId="25" fillId="2" borderId="8" xfId="0" applyNumberFormat="1" applyFont="1" applyFill="1" applyBorder="1" applyAlignment="1" applyProtection="1">
      <alignment horizontal="right" vertical="center" indent="6"/>
      <protection locked="0"/>
    </xf>
    <xf numFmtId="165" fontId="25" fillId="0" borderId="8" xfId="0" applyNumberFormat="1" applyFont="1" applyFill="1" applyBorder="1" applyAlignment="1" applyProtection="1">
      <alignment horizontal="right" vertical="center" indent="6"/>
      <protection locked="0"/>
    </xf>
    <xf numFmtId="165" fontId="25" fillId="0" borderId="14" xfId="0" applyNumberFormat="1" applyFont="1" applyFill="1" applyBorder="1" applyAlignment="1" applyProtection="1">
      <alignment horizontal="right" vertical="center" indent="6"/>
      <protection locked="0"/>
    </xf>
    <xf numFmtId="165" fontId="25" fillId="0" borderId="10" xfId="0" applyNumberFormat="1" applyFont="1" applyFill="1" applyBorder="1" applyAlignment="1" applyProtection="1">
      <alignment horizontal="right" vertical="center" indent="6"/>
      <protection locked="0"/>
    </xf>
    <xf numFmtId="165" fontId="24" fillId="3" borderId="0" xfId="0" applyNumberFormat="1" applyFont="1" applyFill="1" applyBorder="1" applyAlignment="1" applyProtection="1">
      <alignment horizontal="right" vertical="center" indent="6"/>
      <protection locked="0"/>
    </xf>
    <xf numFmtId="165" fontId="27" fillId="3" borderId="3" xfId="0" applyNumberFormat="1" applyFont="1" applyFill="1" applyBorder="1" applyAlignment="1">
      <alignment horizontal="right" vertical="center" indent="6"/>
    </xf>
    <xf numFmtId="165" fontId="25" fillId="2" borderId="0" xfId="0" applyNumberFormat="1" applyFont="1" applyFill="1" applyBorder="1" applyAlignment="1" applyProtection="1">
      <alignment horizontal="right" vertical="center" indent="6"/>
      <protection locked="0"/>
    </xf>
    <xf numFmtId="165" fontId="25" fillId="0" borderId="0" xfId="0" applyNumberFormat="1" applyFont="1" applyFill="1" applyBorder="1" applyAlignment="1" applyProtection="1">
      <alignment horizontal="right" vertical="center" indent="6"/>
      <protection locked="0"/>
    </xf>
    <xf numFmtId="165" fontId="25" fillId="0" borderId="3" xfId="0" applyNumberFormat="1" applyFont="1" applyFill="1" applyBorder="1" applyAlignment="1" applyProtection="1">
      <alignment horizontal="right" vertical="center" indent="6"/>
      <protection locked="0"/>
    </xf>
    <xf numFmtId="165" fontId="25" fillId="0" borderId="2" xfId="0" applyNumberFormat="1" applyFont="1" applyFill="1" applyBorder="1" applyAlignment="1" applyProtection="1">
      <alignment horizontal="right" vertical="center" indent="6"/>
      <protection locked="0"/>
    </xf>
    <xf numFmtId="164" fontId="25" fillId="2" borderId="21" xfId="0" applyNumberFormat="1" applyFont="1" applyFill="1" applyBorder="1" applyAlignment="1">
      <alignment horizontal="right" vertical="center" wrapText="1" indent="3"/>
    </xf>
    <xf numFmtId="164" fontId="25" fillId="2" borderId="7" xfId="0" applyNumberFormat="1" applyFont="1" applyFill="1" applyBorder="1" applyAlignment="1">
      <alignment horizontal="right" vertical="center" wrapText="1" indent="3"/>
    </xf>
    <xf numFmtId="164" fontId="25" fillId="2" borderId="0" xfId="0" applyNumberFormat="1" applyFont="1" applyFill="1" applyBorder="1" applyAlignment="1">
      <alignment horizontal="right" vertical="center" wrapText="1" indent="3"/>
    </xf>
    <xf numFmtId="164" fontId="25" fillId="2" borderId="8" xfId="0" applyNumberFormat="1" applyFont="1" applyFill="1" applyBorder="1" applyAlignment="1">
      <alignment horizontal="right" vertical="center" wrapText="1" indent="3"/>
    </xf>
    <xf numFmtId="164" fontId="25" fillId="0" borderId="21" xfId="0" applyNumberFormat="1" applyFont="1" applyFill="1" applyBorder="1" applyAlignment="1">
      <alignment horizontal="right" vertical="center" indent="3"/>
    </xf>
    <xf numFmtId="164" fontId="25" fillId="0" borderId="7" xfId="0" applyNumberFormat="1" applyFont="1" applyFill="1" applyBorder="1" applyAlignment="1">
      <alignment horizontal="right" vertical="center" indent="3"/>
    </xf>
    <xf numFmtId="164" fontId="25" fillId="0" borderId="8" xfId="0" applyNumberFormat="1" applyFont="1" applyFill="1" applyBorder="1" applyAlignment="1">
      <alignment horizontal="right" vertical="center" indent="3"/>
    </xf>
    <xf numFmtId="164" fontId="25" fillId="2" borderId="21" xfId="0" applyNumberFormat="1" applyFont="1" applyFill="1" applyBorder="1" applyAlignment="1">
      <alignment horizontal="right" vertical="center" indent="3"/>
    </xf>
    <xf numFmtId="164" fontId="25" fillId="2" borderId="7" xfId="0" applyNumberFormat="1" applyFont="1" applyFill="1" applyBorder="1" applyAlignment="1">
      <alignment horizontal="right" vertical="center" indent="3"/>
    </xf>
    <xf numFmtId="164" fontId="25" fillId="2" borderId="8" xfId="0" applyNumberFormat="1" applyFont="1" applyFill="1" applyBorder="1" applyAlignment="1">
      <alignment horizontal="right" vertical="center" indent="3"/>
    </xf>
    <xf numFmtId="164" fontId="25" fillId="2" borderId="0" xfId="0" applyNumberFormat="1" applyFont="1" applyFill="1" applyBorder="1" applyAlignment="1">
      <alignment horizontal="right" vertical="center" wrapText="1" indent="2"/>
    </xf>
    <xf numFmtId="164" fontId="25" fillId="0" borderId="0" xfId="0" applyNumberFormat="1" applyFont="1" applyFill="1" applyBorder="1" applyAlignment="1">
      <alignment horizontal="right" vertical="center" indent="2"/>
    </xf>
    <xf numFmtId="164" fontId="25" fillId="2" borderId="0" xfId="0" applyNumberFormat="1" applyFont="1" applyFill="1" applyBorder="1" applyAlignment="1">
      <alignment horizontal="right" vertical="center" indent="2"/>
    </xf>
    <xf numFmtId="164" fontId="25" fillId="0" borderId="2" xfId="0" applyNumberFormat="1" applyFont="1" applyFill="1" applyBorder="1" applyAlignment="1">
      <alignment horizontal="right" vertical="center" indent="2"/>
    </xf>
    <xf numFmtId="164" fontId="25" fillId="2" borderId="21" xfId="0" applyNumberFormat="1" applyFont="1" applyFill="1" applyBorder="1" applyAlignment="1">
      <alignment horizontal="right" vertical="center" indent="2"/>
    </xf>
    <xf numFmtId="164" fontId="25" fillId="2" borderId="7" xfId="0" applyNumberFormat="1" applyFont="1" applyFill="1" applyBorder="1" applyAlignment="1">
      <alignment horizontal="right" vertical="center" indent="2"/>
    </xf>
    <xf numFmtId="164" fontId="25" fillId="2" borderId="8" xfId="0" applyNumberFormat="1" applyFont="1" applyFill="1" applyBorder="1" applyAlignment="1">
      <alignment horizontal="right" vertical="center" indent="2"/>
    </xf>
    <xf numFmtId="164" fontId="25" fillId="0" borderId="21" xfId="0" applyNumberFormat="1" applyFont="1" applyFill="1" applyBorder="1" applyAlignment="1">
      <alignment horizontal="right" vertical="center" indent="2"/>
    </xf>
    <xf numFmtId="164" fontId="25" fillId="0" borderId="7" xfId="0" applyNumberFormat="1" applyFont="1" applyFill="1" applyBorder="1" applyAlignment="1">
      <alignment horizontal="right" vertical="center" indent="2"/>
    </xf>
    <xf numFmtId="164" fontId="25" fillId="0" borderId="8" xfId="0" applyNumberFormat="1" applyFont="1" applyFill="1" applyBorder="1" applyAlignment="1">
      <alignment horizontal="right" vertical="center" indent="2"/>
    </xf>
    <xf numFmtId="164" fontId="25" fillId="0" borderId="22" xfId="0" applyNumberFormat="1" applyFont="1" applyFill="1" applyBorder="1" applyAlignment="1">
      <alignment horizontal="right" vertical="center" indent="2"/>
    </xf>
    <xf numFmtId="164" fontId="25" fillId="0" borderId="9" xfId="0" applyNumberFormat="1" applyFont="1" applyFill="1" applyBorder="1" applyAlignment="1">
      <alignment horizontal="right" vertical="center" indent="2"/>
    </xf>
    <xf numFmtId="164" fontId="25" fillId="0" borderId="10" xfId="0" applyNumberFormat="1" applyFont="1" applyFill="1" applyBorder="1" applyAlignment="1">
      <alignment horizontal="right" vertical="center" indent="2"/>
    </xf>
    <xf numFmtId="3" fontId="27" fillId="2" borderId="7" xfId="0" applyNumberFormat="1" applyFont="1" applyFill="1" applyBorder="1" applyAlignment="1">
      <alignment horizontal="center" vertical="center"/>
    </xf>
    <xf numFmtId="165" fontId="25" fillId="2" borderId="8" xfId="0" applyNumberFormat="1" applyFont="1" applyFill="1" applyBorder="1" applyAlignment="1">
      <alignment horizontal="center" vertical="center"/>
    </xf>
    <xf numFmtId="3" fontId="27" fillId="2" borderId="0" xfId="0" applyNumberFormat="1" applyFont="1" applyFill="1" applyBorder="1" applyAlignment="1">
      <alignment horizontal="center" vertical="center"/>
    </xf>
    <xf numFmtId="164" fontId="27" fillId="2" borderId="0" xfId="0" applyNumberFormat="1" applyFont="1" applyFill="1" applyBorder="1" applyAlignment="1">
      <alignment horizontal="center" vertical="center"/>
    </xf>
    <xf numFmtId="164" fontId="27" fillId="2" borderId="8" xfId="0" applyNumberFormat="1" applyFont="1" applyFill="1" applyBorder="1" applyAlignment="1">
      <alignment horizontal="center" vertical="center"/>
    </xf>
    <xf numFmtId="164" fontId="25" fillId="2" borderId="0" xfId="0" applyNumberFormat="1" applyFont="1" applyFill="1" applyBorder="1" applyAlignment="1">
      <alignment horizontal="center" vertical="center"/>
    </xf>
    <xf numFmtId="3" fontId="27" fillId="0" borderId="7" xfId="0" applyNumberFormat="1" applyFont="1" applyFill="1" applyBorder="1" applyAlignment="1">
      <alignment horizontal="center" vertical="center"/>
    </xf>
    <xf numFmtId="165" fontId="25" fillId="0" borderId="8" xfId="0" applyNumberFormat="1" applyFont="1" applyFill="1" applyBorder="1" applyAlignment="1">
      <alignment horizontal="center" vertical="center"/>
    </xf>
    <xf numFmtId="3" fontId="27" fillId="0" borderId="0" xfId="0" applyNumberFormat="1" applyFont="1" applyFill="1" applyBorder="1" applyAlignment="1">
      <alignment horizontal="center" vertical="center"/>
    </xf>
    <xf numFmtId="164" fontId="27" fillId="0" borderId="0" xfId="0" applyNumberFormat="1" applyFont="1" applyFill="1" applyBorder="1" applyAlignment="1">
      <alignment horizontal="center" vertical="center"/>
    </xf>
    <xf numFmtId="164" fontId="27" fillId="0" borderId="8" xfId="0" applyNumberFormat="1" applyFont="1" applyFill="1" applyBorder="1" applyAlignment="1">
      <alignment horizontal="center" vertical="center"/>
    </xf>
    <xf numFmtId="164" fontId="25" fillId="0" borderId="0" xfId="0" applyNumberFormat="1" applyFont="1" applyFill="1" applyBorder="1" applyAlignment="1">
      <alignment horizontal="center" vertical="center"/>
    </xf>
    <xf numFmtId="3" fontId="27" fillId="0" borderId="9" xfId="0" applyNumberFormat="1" applyFont="1" applyFill="1" applyBorder="1" applyAlignment="1">
      <alignment horizontal="center" vertical="center"/>
    </xf>
    <xf numFmtId="165" fontId="25" fillId="0" borderId="10" xfId="0" applyNumberFormat="1" applyFont="1" applyFill="1" applyBorder="1" applyAlignment="1">
      <alignment horizontal="center" vertical="center"/>
    </xf>
    <xf numFmtId="3" fontId="27" fillId="0" borderId="2" xfId="0" applyNumberFormat="1" applyFont="1" applyFill="1" applyBorder="1" applyAlignment="1">
      <alignment horizontal="center" vertical="center"/>
    </xf>
    <xf numFmtId="164" fontId="27" fillId="0" borderId="2" xfId="0" applyNumberFormat="1" applyFont="1" applyFill="1" applyBorder="1" applyAlignment="1">
      <alignment horizontal="center" vertical="center"/>
    </xf>
    <xf numFmtId="164" fontId="27" fillId="0" borderId="10" xfId="0" applyNumberFormat="1" applyFont="1" applyFill="1" applyBorder="1" applyAlignment="1">
      <alignment horizontal="center" vertical="center"/>
    </xf>
    <xf numFmtId="164" fontId="25" fillId="0" borderId="2" xfId="0" applyNumberFormat="1" applyFont="1" applyFill="1" applyBorder="1" applyAlignment="1">
      <alignment horizontal="center" vertical="center"/>
    </xf>
    <xf numFmtId="0" fontId="21" fillId="2" borderId="14" xfId="0" applyFont="1" applyFill="1" applyBorder="1" applyAlignment="1">
      <alignment horizontal="center" vertical="center"/>
    </xf>
    <xf numFmtId="0" fontId="0" fillId="0" borderId="0" xfId="0" applyAlignment="1">
      <alignment vertical="center" wrapText="1"/>
    </xf>
    <xf numFmtId="3" fontId="27" fillId="0" borderId="0" xfId="0" applyNumberFormat="1" applyFont="1" applyAlignment="1">
      <alignment vertical="center" wrapText="1"/>
    </xf>
    <xf numFmtId="165" fontId="27" fillId="2" borderId="0" xfId="0" applyNumberFormat="1" applyFont="1" applyFill="1" applyBorder="1" applyAlignment="1">
      <alignment horizontal="right" vertical="center" indent="8"/>
    </xf>
    <xf numFmtId="165" fontId="25" fillId="2" borderId="0" xfId="0" applyNumberFormat="1" applyFont="1" applyFill="1" applyAlignment="1">
      <alignment horizontal="right" vertical="center" indent="8"/>
    </xf>
    <xf numFmtId="165" fontId="27" fillId="0" borderId="0" xfId="0" applyNumberFormat="1" applyFont="1" applyFill="1" applyBorder="1" applyAlignment="1">
      <alignment horizontal="right" vertical="center" indent="8"/>
    </xf>
    <xf numFmtId="165" fontId="25" fillId="0" borderId="0" xfId="0" applyNumberFormat="1" applyFont="1" applyAlignment="1">
      <alignment horizontal="right" vertical="center" indent="8"/>
    </xf>
    <xf numFmtId="165" fontId="22" fillId="2" borderId="0" xfId="0" applyNumberFormat="1" applyFont="1" applyFill="1" applyBorder="1" applyAlignment="1">
      <alignment horizontal="right" vertical="center" indent="8"/>
    </xf>
    <xf numFmtId="165" fontId="23" fillId="0" borderId="0" xfId="0" applyNumberFormat="1" applyFont="1" applyFill="1" applyBorder="1" applyAlignment="1">
      <alignment horizontal="right" vertical="center" indent="8"/>
    </xf>
    <xf numFmtId="165" fontId="39" fillId="2" borderId="0" xfId="0" applyNumberFormat="1" applyFont="1" applyFill="1" applyBorder="1" applyAlignment="1">
      <alignment horizontal="right" vertical="center" indent="8"/>
    </xf>
    <xf numFmtId="165" fontId="39" fillId="2" borderId="0" xfId="0" applyNumberFormat="1" applyFont="1" applyFill="1" applyAlignment="1">
      <alignment horizontal="right" vertical="center" indent="8"/>
    </xf>
    <xf numFmtId="165" fontId="25" fillId="0" borderId="0" xfId="0" applyNumberFormat="1" applyFont="1" applyFill="1" applyBorder="1" applyAlignment="1">
      <alignment horizontal="right" vertical="center" indent="8"/>
    </xf>
    <xf numFmtId="0" fontId="20" fillId="2" borderId="2" xfId="0" applyFont="1" applyFill="1" applyBorder="1" applyAlignment="1">
      <alignment horizontal="left" vertical="center" indent="1"/>
    </xf>
    <xf numFmtId="165" fontId="27" fillId="2" borderId="2" xfId="0" applyNumberFormat="1" applyFont="1" applyFill="1" applyBorder="1" applyAlignment="1">
      <alignment horizontal="right" vertical="center" indent="8"/>
    </xf>
    <xf numFmtId="165" fontId="25" fillId="2" borderId="2" xfId="0" applyNumberFormat="1" applyFont="1" applyFill="1" applyBorder="1" applyAlignment="1">
      <alignment horizontal="right" vertical="center" indent="8"/>
    </xf>
    <xf numFmtId="0" fontId="16" fillId="0" borderId="0" xfId="0" applyFont="1"/>
    <xf numFmtId="165" fontId="16" fillId="0" borderId="0" xfId="0" applyNumberFormat="1" applyFont="1" applyAlignment="1">
      <alignment horizontal="right" vertical="center"/>
    </xf>
    <xf numFmtId="0" fontId="28" fillId="0" borderId="0" xfId="0" applyFont="1"/>
    <xf numFmtId="3" fontId="25" fillId="2" borderId="3" xfId="0" applyNumberFormat="1" applyFont="1" applyFill="1" applyBorder="1" applyAlignment="1">
      <alignment horizontal="right" vertical="center" wrapText="1" indent="4"/>
    </xf>
    <xf numFmtId="3" fontId="25" fillId="0" borderId="0" xfId="0" applyNumberFormat="1" applyFont="1" applyFill="1" applyBorder="1" applyAlignment="1">
      <alignment horizontal="right" vertical="center" indent="4"/>
    </xf>
    <xf numFmtId="3" fontId="25" fillId="2" borderId="0" xfId="0" applyNumberFormat="1" applyFont="1" applyFill="1" applyBorder="1" applyAlignment="1">
      <alignment horizontal="right" vertical="center" indent="4"/>
    </xf>
    <xf numFmtId="3" fontId="0" fillId="0" borderId="0" xfId="0" applyNumberFormat="1"/>
    <xf numFmtId="3" fontId="25" fillId="2" borderId="11" xfId="0" applyNumberFormat="1" applyFont="1" applyFill="1" applyBorder="1" applyAlignment="1">
      <alignment horizontal="right" vertical="center" wrapText="1" indent="4"/>
    </xf>
    <xf numFmtId="3" fontId="25" fillId="2" borderId="14" xfId="0" applyNumberFormat="1" applyFont="1" applyFill="1" applyBorder="1" applyAlignment="1">
      <alignment horizontal="right" vertical="center" wrapText="1" indent="4"/>
    </xf>
    <xf numFmtId="3" fontId="25" fillId="0" borderId="8" xfId="0" applyNumberFormat="1" applyFont="1" applyFill="1" applyBorder="1" applyAlignment="1">
      <alignment horizontal="right" vertical="center" indent="4"/>
    </xf>
    <xf numFmtId="3" fontId="25" fillId="2" borderId="8" xfId="0" applyNumberFormat="1" applyFont="1" applyFill="1" applyBorder="1" applyAlignment="1">
      <alignment horizontal="right" vertical="center" indent="4"/>
    </xf>
    <xf numFmtId="0" fontId="15" fillId="0" borderId="0" xfId="0" applyFont="1"/>
    <xf numFmtId="3" fontId="15" fillId="0" borderId="0" xfId="0" applyNumberFormat="1" applyFont="1"/>
    <xf numFmtId="3" fontId="24" fillId="3" borderId="7" xfId="0" applyNumberFormat="1" applyFont="1" applyFill="1" applyBorder="1" applyAlignment="1" applyProtection="1">
      <alignment horizontal="right" vertical="center" indent="6"/>
      <protection locked="0"/>
    </xf>
    <xf numFmtId="3" fontId="27" fillId="3" borderId="11" xfId="0" applyNumberFormat="1" applyFont="1" applyFill="1" applyBorder="1" applyAlignment="1">
      <alignment horizontal="right" vertical="center" indent="6"/>
    </xf>
    <xf numFmtId="3" fontId="25" fillId="2" borderId="7" xfId="0" applyNumberFormat="1" applyFont="1" applyFill="1" applyBorder="1" applyAlignment="1" applyProtection="1">
      <alignment horizontal="right" vertical="center" indent="6"/>
      <protection locked="0"/>
    </xf>
    <xf numFmtId="3" fontId="25" fillId="0" borderId="7" xfId="0" applyNumberFormat="1" applyFont="1" applyFill="1" applyBorder="1" applyAlignment="1" applyProtection="1">
      <alignment horizontal="right" vertical="center" indent="6"/>
      <protection locked="0"/>
    </xf>
    <xf numFmtId="3" fontId="25" fillId="0" borderId="11" xfId="0" applyNumberFormat="1" applyFont="1" applyFill="1" applyBorder="1" applyAlignment="1" applyProtection="1">
      <alignment horizontal="right" vertical="center" indent="6"/>
      <protection locked="0"/>
    </xf>
    <xf numFmtId="3" fontId="25" fillId="0" borderId="9" xfId="0" applyNumberFormat="1" applyFont="1" applyFill="1" applyBorder="1" applyAlignment="1" applyProtection="1">
      <alignment horizontal="right" vertical="center" indent="6"/>
      <protection locked="0"/>
    </xf>
    <xf numFmtId="3" fontId="24" fillId="0" borderId="3" xfId="0" applyNumberFormat="1" applyFont="1" applyBorder="1" applyAlignment="1">
      <alignment horizontal="center" vertical="center" wrapText="1"/>
    </xf>
    <xf numFmtId="3" fontId="25" fillId="0" borderId="0" xfId="1" applyNumberFormat="1" applyFont="1" applyFill="1" applyBorder="1" applyAlignment="1">
      <alignment horizontal="left" vertical="top" wrapText="1"/>
    </xf>
    <xf numFmtId="0" fontId="25" fillId="0" borderId="0" xfId="1" applyFont="1" applyFill="1" applyBorder="1" applyAlignment="1">
      <alignment horizontal="left" vertical="top" wrapText="1"/>
    </xf>
    <xf numFmtId="0" fontId="30" fillId="0" borderId="0" xfId="0" applyFont="1" applyFill="1" applyAlignment="1">
      <alignment horizontal="left" vertical="center" indent="1"/>
    </xf>
    <xf numFmtId="3" fontId="11" fillId="0" borderId="0" xfId="0" applyNumberFormat="1" applyFont="1" applyFill="1" applyAlignment="1">
      <alignment horizontal="left" vertical="center" indent="1"/>
    </xf>
    <xf numFmtId="3" fontId="11" fillId="0" borderId="0" xfId="0" applyNumberFormat="1" applyFont="1" applyFill="1" applyAlignment="1">
      <alignment horizontal="left"/>
    </xf>
    <xf numFmtId="0" fontId="11" fillId="0" borderId="0" xfId="0" applyFont="1" applyFill="1" applyAlignment="1">
      <alignment horizontal="left" vertical="center"/>
    </xf>
    <xf numFmtId="0" fontId="30" fillId="0" borderId="0" xfId="0" applyFont="1"/>
    <xf numFmtId="0" fontId="11" fillId="0" borderId="0" xfId="0" applyFont="1" applyFill="1" applyAlignment="1">
      <alignment horizontal="left"/>
    </xf>
    <xf numFmtId="0" fontId="11" fillId="0" borderId="0" xfId="0" applyFont="1" applyFill="1" applyAlignment="1">
      <alignment horizontal="left" vertical="center" indent="1"/>
    </xf>
    <xf numFmtId="0" fontId="11" fillId="0" borderId="0" xfId="0" applyFont="1" applyFill="1" applyAlignment="1">
      <alignment horizontal="left" vertical="top" indent="1"/>
    </xf>
    <xf numFmtId="0" fontId="11" fillId="0" borderId="0" xfId="0" applyFont="1" applyFill="1" applyBorder="1" applyAlignment="1">
      <alignment horizontal="left" vertical="center" indent="1"/>
    </xf>
    <xf numFmtId="0" fontId="11" fillId="0" borderId="0" xfId="0" applyFont="1" applyFill="1" applyAlignment="1">
      <alignment horizontal="left" vertical="top"/>
    </xf>
    <xf numFmtId="3" fontId="11" fillId="0" borderId="0" xfId="0" applyNumberFormat="1" applyFont="1" applyFill="1" applyAlignment="1">
      <alignment horizontal="right" vertical="center" wrapText="1" indent="1"/>
    </xf>
    <xf numFmtId="0" fontId="11" fillId="0" borderId="0" xfId="0" applyFont="1" applyFill="1" applyBorder="1" applyAlignment="1">
      <alignment horizontal="left" vertical="center" wrapText="1"/>
    </xf>
    <xf numFmtId="0" fontId="11" fillId="0" borderId="0" xfId="0" applyFont="1" applyFill="1" applyAlignment="1">
      <alignment horizontal="left" vertical="center" wrapText="1"/>
    </xf>
    <xf numFmtId="0" fontId="24" fillId="0" borderId="25" xfId="0" applyFont="1" applyBorder="1" applyAlignment="1">
      <alignment horizontal="center" vertical="center" wrapText="1"/>
    </xf>
    <xf numFmtId="0" fontId="28" fillId="0" borderId="18" xfId="0" applyFont="1" applyBorder="1" applyAlignment="1">
      <alignment horizontal="center" vertical="center" wrapText="1"/>
    </xf>
    <xf numFmtId="1" fontId="25" fillId="3" borderId="10" xfId="0" applyNumberFormat="1" applyFont="1" applyFill="1" applyBorder="1" applyAlignment="1">
      <alignment horizontal="center" vertical="center"/>
    </xf>
    <xf numFmtId="3" fontId="25" fillId="3" borderId="10" xfId="0" applyNumberFormat="1" applyFont="1" applyFill="1" applyBorder="1" applyAlignment="1">
      <alignment horizontal="right" vertical="center" indent="4"/>
    </xf>
    <xf numFmtId="3" fontId="25" fillId="3" borderId="9" xfId="0" applyNumberFormat="1" applyFont="1" applyFill="1" applyBorder="1" applyAlignment="1">
      <alignment horizontal="right" vertical="center" indent="4"/>
    </xf>
    <xf numFmtId="3" fontId="25" fillId="3" borderId="2" xfId="0" applyNumberFormat="1" applyFont="1" applyFill="1" applyBorder="1" applyAlignment="1">
      <alignment horizontal="right" vertical="center" indent="4"/>
    </xf>
    <xf numFmtId="165" fontId="38" fillId="0" borderId="0" xfId="0" applyNumberFormat="1" applyFont="1"/>
    <xf numFmtId="3" fontId="38" fillId="0" borderId="0" xfId="0" applyNumberFormat="1" applyFont="1"/>
    <xf numFmtId="3" fontId="25" fillId="0" borderId="22" xfId="0" applyNumberFormat="1" applyFont="1" applyFill="1" applyBorder="1" applyAlignment="1">
      <alignment horizontal="right" vertical="center" indent="3"/>
    </xf>
    <xf numFmtId="3" fontId="25" fillId="0" borderId="9" xfId="0" applyNumberFormat="1" applyFont="1" applyFill="1" applyBorder="1" applyAlignment="1">
      <alignment horizontal="right" vertical="center" indent="3"/>
    </xf>
    <xf numFmtId="3" fontId="25" fillId="0" borderId="2" xfId="0" applyNumberFormat="1" applyFont="1" applyFill="1" applyBorder="1" applyAlignment="1">
      <alignment horizontal="right" vertical="center" indent="3"/>
    </xf>
    <xf numFmtId="3" fontId="25" fillId="0" borderId="10" xfId="0" applyNumberFormat="1" applyFont="1" applyFill="1" applyBorder="1" applyAlignment="1">
      <alignment horizontal="right" vertical="center" indent="3"/>
    </xf>
    <xf numFmtId="3" fontId="25" fillId="0" borderId="2" xfId="0" applyNumberFormat="1" applyFont="1" applyFill="1" applyBorder="1" applyAlignment="1">
      <alignment horizontal="right" vertical="center" indent="2"/>
    </xf>
    <xf numFmtId="165" fontId="38" fillId="0" borderId="0" xfId="0" applyNumberFormat="1" applyFont="1" applyBorder="1" applyAlignment="1">
      <alignment vertical="center"/>
    </xf>
    <xf numFmtId="2" fontId="0" fillId="0" borderId="0" xfId="0" applyNumberFormat="1"/>
    <xf numFmtId="3" fontId="0" fillId="3" borderId="0" xfId="0" applyNumberFormat="1" applyFill="1"/>
    <xf numFmtId="1" fontId="25" fillId="0" borderId="2" xfId="0" applyNumberFormat="1" applyFont="1" applyFill="1" applyBorder="1" applyAlignment="1">
      <alignment horizontal="center" vertical="center"/>
    </xf>
    <xf numFmtId="3" fontId="25" fillId="0" borderId="9" xfId="0" applyNumberFormat="1" applyFont="1" applyFill="1" applyBorder="1" applyAlignment="1">
      <alignment horizontal="right" vertical="center" indent="4"/>
    </xf>
    <xf numFmtId="3" fontId="25" fillId="0" borderId="2" xfId="0" applyNumberFormat="1" applyFont="1" applyFill="1" applyBorder="1" applyAlignment="1">
      <alignment horizontal="right" vertical="center" indent="4"/>
    </xf>
    <xf numFmtId="3" fontId="24" fillId="0" borderId="16" xfId="0" applyNumberFormat="1" applyFont="1" applyBorder="1" applyAlignment="1">
      <alignment horizontal="center" vertical="center" wrapText="1"/>
    </xf>
    <xf numFmtId="3" fontId="25" fillId="2" borderId="11" xfId="0" applyNumberFormat="1" applyFont="1" applyFill="1" applyBorder="1" applyAlignment="1">
      <alignment horizontal="center" vertical="center" wrapText="1"/>
    </xf>
    <xf numFmtId="3" fontId="25" fillId="2" borderId="3" xfId="0" applyNumberFormat="1" applyFont="1" applyFill="1" applyBorder="1" applyAlignment="1">
      <alignment horizontal="center" vertical="center" wrapText="1"/>
    </xf>
    <xf numFmtId="3" fontId="25" fillId="0" borderId="7" xfId="0" applyNumberFormat="1" applyFont="1" applyFill="1" applyBorder="1" applyAlignment="1">
      <alignment horizontal="center" vertical="center"/>
    </xf>
    <xf numFmtId="3" fontId="25" fillId="0" borderId="0" xfId="0" applyNumberFormat="1" applyFont="1" applyFill="1" applyBorder="1" applyAlignment="1">
      <alignment horizontal="center" vertical="center"/>
    </xf>
    <xf numFmtId="3" fontId="25" fillId="2" borderId="7" xfId="0" applyNumberFormat="1" applyFont="1" applyFill="1" applyBorder="1" applyAlignment="1">
      <alignment horizontal="center" vertical="center"/>
    </xf>
    <xf numFmtId="3" fontId="25" fillId="2" borderId="0" xfId="0" applyNumberFormat="1" applyFont="1" applyFill="1" applyBorder="1" applyAlignment="1">
      <alignment horizontal="center" vertical="center"/>
    </xf>
    <xf numFmtId="3" fontId="25" fillId="0" borderId="9" xfId="0" applyNumberFormat="1" applyFont="1" applyFill="1" applyBorder="1" applyAlignment="1">
      <alignment horizontal="center" vertical="center"/>
    </xf>
    <xf numFmtId="3" fontId="25" fillId="0" borderId="2" xfId="0" applyNumberFormat="1" applyFont="1" applyFill="1" applyBorder="1" applyAlignment="1">
      <alignment horizontal="center" vertical="center"/>
    </xf>
    <xf numFmtId="0" fontId="25" fillId="2" borderId="0" xfId="0" applyFont="1" applyFill="1" applyBorder="1" applyAlignment="1">
      <alignment horizontal="left" vertical="center" indent="1"/>
    </xf>
    <xf numFmtId="0" fontId="25" fillId="0" borderId="2" xfId="0" applyFont="1" applyFill="1" applyBorder="1" applyAlignment="1">
      <alignment horizontal="left" vertical="center" indent="1"/>
    </xf>
    <xf numFmtId="3" fontId="28" fillId="0" borderId="18" xfId="0" applyNumberFormat="1" applyFont="1" applyFill="1" applyBorder="1" applyAlignment="1">
      <alignment horizontal="center" vertical="center"/>
    </xf>
    <xf numFmtId="3" fontId="28" fillId="0" borderId="19" xfId="0" applyNumberFormat="1" applyFont="1" applyFill="1" applyBorder="1" applyAlignment="1">
      <alignment horizontal="center" vertical="center"/>
    </xf>
    <xf numFmtId="3" fontId="28" fillId="0" borderId="15" xfId="0" applyNumberFormat="1" applyFont="1" applyFill="1" applyBorder="1" applyAlignment="1">
      <alignment horizontal="center" vertical="center"/>
    </xf>
    <xf numFmtId="4" fontId="25" fillId="2" borderId="8" xfId="0" applyNumberFormat="1" applyFont="1" applyFill="1" applyBorder="1" applyAlignment="1">
      <alignment horizontal="right" vertical="center" indent="5"/>
    </xf>
    <xf numFmtId="4" fontId="25" fillId="2" borderId="0" xfId="0" applyNumberFormat="1" applyFont="1" applyFill="1" applyAlignment="1">
      <alignment horizontal="right" vertical="center" indent="5"/>
    </xf>
    <xf numFmtId="4" fontId="25" fillId="0" borderId="8" xfId="0" applyNumberFormat="1" applyFont="1" applyFill="1" applyBorder="1" applyAlignment="1">
      <alignment horizontal="right" vertical="center" indent="5"/>
    </xf>
    <xf numFmtId="4" fontId="25" fillId="0" borderId="0" xfId="0" applyNumberFormat="1" applyFont="1" applyAlignment="1">
      <alignment horizontal="right" vertical="center" indent="5"/>
    </xf>
    <xf numFmtId="4" fontId="25" fillId="0" borderId="0" xfId="0" applyNumberFormat="1" applyFont="1" applyFill="1" applyAlignment="1">
      <alignment horizontal="right" vertical="center" indent="5"/>
    </xf>
    <xf numFmtId="4" fontId="39" fillId="2" borderId="8" xfId="0" applyNumberFormat="1" applyFont="1" applyFill="1" applyBorder="1" applyAlignment="1">
      <alignment horizontal="right" vertical="center" indent="5"/>
    </xf>
    <xf numFmtId="4" fontId="39" fillId="2" borderId="0" xfId="0" applyNumberFormat="1" applyFont="1" applyFill="1" applyAlignment="1">
      <alignment horizontal="right" vertical="center" indent="5"/>
    </xf>
    <xf numFmtId="4" fontId="25" fillId="0" borderId="10" xfId="0" applyNumberFormat="1" applyFont="1" applyFill="1" applyBorder="1" applyAlignment="1">
      <alignment horizontal="right" vertical="center" indent="5"/>
    </xf>
    <xf numFmtId="4" fontId="25" fillId="0" borderId="2" xfId="0" applyNumberFormat="1" applyFont="1" applyFill="1" applyBorder="1" applyAlignment="1">
      <alignment horizontal="right" vertical="center" indent="5"/>
    </xf>
    <xf numFmtId="3" fontId="39" fillId="2" borderId="7" xfId="0" applyNumberFormat="1" applyFont="1" applyFill="1" applyBorder="1" applyAlignment="1">
      <alignment horizontal="right" vertical="center" indent="4"/>
    </xf>
    <xf numFmtId="3" fontId="39" fillId="2" borderId="0" xfId="0" applyNumberFormat="1" applyFont="1" applyFill="1" applyBorder="1" applyAlignment="1">
      <alignment horizontal="right" vertical="center" indent="4"/>
    </xf>
    <xf numFmtId="2" fontId="8" fillId="0" borderId="0" xfId="0" applyNumberFormat="1" applyFont="1" applyAlignment="1">
      <alignment vertical="center"/>
    </xf>
    <xf numFmtId="2" fontId="8" fillId="0" borderId="0" xfId="0" applyNumberFormat="1" applyFont="1" applyBorder="1" applyAlignment="1">
      <alignment vertical="center"/>
    </xf>
    <xf numFmtId="2" fontId="29" fillId="0" borderId="0" xfId="0" applyNumberFormat="1" applyFont="1" applyAlignment="1">
      <alignment vertical="center"/>
    </xf>
    <xf numFmtId="2" fontId="8" fillId="0" borderId="0" xfId="0" applyNumberFormat="1" applyFont="1" applyAlignment="1">
      <alignment horizontal="right" vertical="center" indent="1"/>
    </xf>
    <xf numFmtId="2" fontId="8" fillId="0" borderId="0" xfId="0" applyNumberFormat="1" applyFont="1" applyBorder="1" applyAlignment="1">
      <alignment horizontal="right" vertical="center" indent="1"/>
    </xf>
    <xf numFmtId="3" fontId="7" fillId="0" borderId="0" xfId="0" applyNumberFormat="1" applyFont="1" applyAlignment="1">
      <alignment horizontal="right" vertical="center"/>
    </xf>
    <xf numFmtId="3" fontId="7" fillId="0" borderId="0" xfId="0" applyNumberFormat="1" applyFont="1" applyBorder="1" applyAlignment="1">
      <alignment horizontal="right" vertical="center"/>
    </xf>
    <xf numFmtId="0" fontId="7" fillId="0" borderId="0" xfId="0" applyFont="1" applyAlignment="1">
      <alignment horizontal="right" vertical="center"/>
    </xf>
    <xf numFmtId="0" fontId="7" fillId="0" borderId="0" xfId="0" applyNumberFormat="1" applyFont="1" applyAlignment="1">
      <alignment horizontal="right" vertical="center"/>
    </xf>
    <xf numFmtId="3" fontId="25" fillId="0" borderId="0" xfId="1" applyNumberFormat="1" applyFont="1" applyFill="1" applyAlignment="1">
      <alignment horizontal="left" vertical="top" wrapText="1" indent="1"/>
    </xf>
    <xf numFmtId="0" fontId="25" fillId="0" borderId="0" xfId="1" applyFont="1" applyAlignment="1">
      <alignment horizontal="left" vertical="top" wrapText="1" indent="1"/>
    </xf>
    <xf numFmtId="0" fontId="30" fillId="0" borderId="7" xfId="0" applyFont="1" applyBorder="1" applyAlignment="1">
      <alignment horizontal="left" vertical="center" wrapText="1" indent="1"/>
    </xf>
    <xf numFmtId="3" fontId="25" fillId="2" borderId="21" xfId="0" applyNumberFormat="1" applyFont="1" applyFill="1" applyBorder="1" applyAlignment="1">
      <alignment horizontal="right" vertical="center" indent="3"/>
    </xf>
    <xf numFmtId="3" fontId="25" fillId="0" borderId="21" xfId="0" applyNumberFormat="1" applyFont="1" applyFill="1" applyBorder="1" applyAlignment="1">
      <alignment horizontal="right" vertical="center" indent="3"/>
    </xf>
    <xf numFmtId="3" fontId="39" fillId="2" borderId="21" xfId="0" applyNumberFormat="1" applyFont="1" applyFill="1" applyBorder="1" applyAlignment="1">
      <alignment horizontal="right" vertical="center" indent="3"/>
    </xf>
    <xf numFmtId="165" fontId="25" fillId="2" borderId="0" xfId="0" applyNumberFormat="1" applyFont="1" applyFill="1" applyBorder="1" applyAlignment="1">
      <alignment horizontal="right" vertical="center" indent="8"/>
    </xf>
    <xf numFmtId="0" fontId="2" fillId="0" borderId="0" xfId="0" applyFont="1" applyFill="1" applyAlignment="1">
      <alignment horizontal="left" vertical="center" wrapText="1"/>
    </xf>
    <xf numFmtId="0" fontId="0" fillId="0" borderId="0" xfId="0" applyAlignment="1">
      <alignment horizontal="left" vertical="center" wrapText="1"/>
    </xf>
    <xf numFmtId="0" fontId="6" fillId="0" borderId="18" xfId="0" applyFont="1" applyFill="1" applyBorder="1" applyAlignment="1">
      <alignment horizontal="left" vertical="center" wrapText="1" indent="1"/>
    </xf>
    <xf numFmtId="0" fontId="0" fillId="0" borderId="15" xfId="0" applyBorder="1" applyAlignment="1">
      <alignment horizontal="left" vertical="center" wrapText="1" indent="1"/>
    </xf>
    <xf numFmtId="3" fontId="25" fillId="0" borderId="0" xfId="1" applyNumberFormat="1" applyFont="1" applyFill="1" applyAlignment="1">
      <alignment horizontal="left" vertical="top" wrapText="1" indent="1"/>
    </xf>
    <xf numFmtId="0" fontId="25" fillId="0" borderId="0" xfId="1" applyFont="1" applyAlignment="1">
      <alignment horizontal="left" vertical="top" wrapText="1" indent="1"/>
    </xf>
    <xf numFmtId="3" fontId="24" fillId="0" borderId="0" xfId="0" applyNumberFormat="1" applyFont="1" applyFill="1" applyAlignment="1">
      <alignment horizontal="left" vertical="center" wrapText="1"/>
    </xf>
    <xf numFmtId="0" fontId="47" fillId="0" borderId="0" xfId="0" applyFont="1" applyFill="1" applyAlignment="1">
      <alignment horizontal="left" vertical="center" wrapText="1"/>
    </xf>
    <xf numFmtId="3" fontId="25" fillId="0" borderId="0" xfId="1" applyNumberFormat="1" applyFont="1" applyFill="1" applyAlignment="1">
      <alignment horizontal="left" vertical="top" wrapText="1"/>
    </xf>
    <xf numFmtId="0" fontId="25" fillId="0" borderId="0" xfId="1" applyFont="1" applyFill="1" applyAlignment="1">
      <alignment horizontal="left" vertical="top" wrapText="1"/>
    </xf>
    <xf numFmtId="3" fontId="37" fillId="0" borderId="0" xfId="0" applyNumberFormat="1" applyFont="1" applyFill="1" applyAlignment="1">
      <alignment horizontal="left" wrapText="1"/>
    </xf>
    <xf numFmtId="0" fontId="48" fillId="0" borderId="0" xfId="0" applyFont="1" applyFill="1" applyAlignment="1">
      <alignment horizontal="left" wrapText="1"/>
    </xf>
    <xf numFmtId="0" fontId="48" fillId="0" borderId="0" xfId="0" applyFont="1" applyAlignment="1">
      <alignment horizontal="left" wrapText="1"/>
    </xf>
    <xf numFmtId="0" fontId="30" fillId="0" borderId="0" xfId="0" applyFont="1" applyAlignment="1">
      <alignment horizontal="left" wrapText="1"/>
    </xf>
    <xf numFmtId="0" fontId="24" fillId="0" borderId="0" xfId="0" applyFont="1" applyFill="1" applyBorder="1" applyAlignment="1">
      <alignment horizontal="left" vertical="top" wrapText="1"/>
    </xf>
    <xf numFmtId="0" fontId="47" fillId="0" borderId="0" xfId="0" applyFont="1" applyFill="1" applyBorder="1" applyAlignment="1">
      <alignment horizontal="left" vertical="top" wrapText="1"/>
    </xf>
    <xf numFmtId="3" fontId="25" fillId="0" borderId="0" xfId="1" quotePrefix="1" applyNumberFormat="1" applyFont="1" applyFill="1" applyAlignment="1">
      <alignment horizontal="left" vertical="top" wrapText="1"/>
    </xf>
    <xf numFmtId="0" fontId="2" fillId="0" borderId="0" xfId="0" quotePrefix="1" applyFont="1" applyFill="1" applyAlignment="1">
      <alignment horizontal="left" vertical="center" wrapText="1"/>
    </xf>
    <xf numFmtId="0" fontId="30" fillId="0" borderId="0" xfId="0" applyFont="1" applyAlignment="1">
      <alignment horizontal="left" vertical="center" wrapText="1"/>
    </xf>
    <xf numFmtId="3" fontId="4" fillId="0" borderId="0" xfId="0" applyNumberFormat="1" applyFont="1" applyAlignment="1">
      <alignment horizontal="left" vertical="top" wrapText="1"/>
    </xf>
    <xf numFmtId="0" fontId="0" fillId="0" borderId="0" xfId="0" applyAlignment="1">
      <alignment horizontal="left" vertical="top" wrapText="1"/>
    </xf>
    <xf numFmtId="3" fontId="17" fillId="0" borderId="0" xfId="0" quotePrefix="1" applyNumberFormat="1" applyFont="1" applyAlignment="1">
      <alignment horizontal="left" vertical="center" wrapText="1"/>
    </xf>
    <xf numFmtId="3" fontId="25" fillId="0" borderId="0" xfId="1" applyNumberFormat="1" applyFont="1" applyAlignment="1">
      <alignment horizontal="left" vertical="center" wrapText="1"/>
    </xf>
    <xf numFmtId="3" fontId="42" fillId="0" borderId="2" xfId="0" applyNumberFormat="1" applyFont="1" applyBorder="1" applyAlignment="1">
      <alignment horizontal="left" vertical="center" wrapText="1"/>
    </xf>
    <xf numFmtId="0" fontId="0" fillId="0" borderId="2" xfId="0" applyBorder="1" applyAlignment="1">
      <alignment horizontal="left" vertical="center" wrapText="1"/>
    </xf>
    <xf numFmtId="3" fontId="24" fillId="0" borderId="4" xfId="0" applyNumberFormat="1" applyFont="1" applyBorder="1" applyAlignment="1">
      <alignment horizontal="left" vertical="center" wrapText="1" indent="1"/>
    </xf>
    <xf numFmtId="0" fontId="0" fillId="0" borderId="5" xfId="0" applyBorder="1" applyAlignment="1">
      <alignment horizontal="left" vertical="center" wrapText="1" indent="1"/>
    </xf>
    <xf numFmtId="3" fontId="24" fillId="0" borderId="23" xfId="0" applyNumberFormat="1" applyFont="1" applyBorder="1" applyAlignment="1">
      <alignment horizontal="center" vertical="center" wrapText="1"/>
    </xf>
    <xf numFmtId="0" fontId="0" fillId="0" borderId="20" xfId="0" applyBorder="1" applyAlignment="1">
      <alignment horizontal="center" vertical="center" wrapText="1"/>
    </xf>
    <xf numFmtId="3" fontId="24" fillId="0" borderId="6" xfId="0" applyNumberFormat="1" applyFont="1" applyBorder="1" applyAlignment="1">
      <alignment horizontal="center" vertical="center" wrapText="1"/>
    </xf>
    <xf numFmtId="0" fontId="0" fillId="0" borderId="1" xfId="0" applyBorder="1" applyAlignment="1">
      <alignment horizontal="center" vertical="center" wrapText="1"/>
    </xf>
    <xf numFmtId="0" fontId="0" fillId="0" borderId="16" xfId="0" applyBorder="1" applyAlignment="1">
      <alignment horizontal="center" vertical="center" wrapText="1"/>
    </xf>
    <xf numFmtId="0" fontId="24" fillId="0" borderId="6" xfId="0" applyFont="1" applyBorder="1" applyAlignment="1">
      <alignment horizontal="center" vertical="center" wrapText="1"/>
    </xf>
    <xf numFmtId="3" fontId="25" fillId="0" borderId="0" xfId="0" applyNumberFormat="1" applyFont="1" applyBorder="1" applyAlignment="1">
      <alignment horizontal="left" vertical="top"/>
    </xf>
    <xf numFmtId="0" fontId="0" fillId="0" borderId="0" xfId="0" applyAlignment="1">
      <alignment horizontal="left" vertical="top"/>
    </xf>
    <xf numFmtId="0" fontId="43" fillId="0" borderId="2" xfId="0" applyFont="1" applyBorder="1" applyAlignment="1">
      <alignment horizontal="left" vertical="center" wrapText="1"/>
    </xf>
    <xf numFmtId="0" fontId="0" fillId="0" borderId="2" xfId="0" applyBorder="1" applyAlignment="1">
      <alignment horizontal="left" wrapText="1"/>
    </xf>
    <xf numFmtId="3" fontId="4" fillId="0" borderId="0" xfId="0" applyNumberFormat="1" applyFont="1" applyAlignment="1">
      <alignment vertical="top" wrapText="1"/>
    </xf>
    <xf numFmtId="0" fontId="0" fillId="0" borderId="0" xfId="0" applyAlignment="1">
      <alignment vertical="top" wrapText="1"/>
    </xf>
    <xf numFmtId="3" fontId="18" fillId="0" borderId="0" xfId="0" quotePrefix="1" applyNumberFormat="1" applyFont="1" applyAlignment="1">
      <alignment vertical="center" wrapText="1"/>
    </xf>
    <xf numFmtId="0" fontId="0" fillId="0" borderId="0" xfId="0" applyAlignment="1">
      <alignment vertical="center" wrapText="1"/>
    </xf>
    <xf numFmtId="3" fontId="25" fillId="0" borderId="0" xfId="1" applyNumberFormat="1" applyFont="1" applyAlignment="1">
      <alignment vertical="center" wrapText="1"/>
    </xf>
    <xf numFmtId="0" fontId="25" fillId="0" borderId="0" xfId="0" applyFont="1" applyAlignment="1">
      <alignment vertical="center" wrapText="1"/>
    </xf>
    <xf numFmtId="0" fontId="20" fillId="0" borderId="0" xfId="0" applyFont="1" applyBorder="1" applyAlignment="1">
      <alignment horizontal="left" vertical="top" wrapText="1"/>
    </xf>
    <xf numFmtId="0" fontId="0" fillId="0" borderId="0" xfId="0" applyAlignment="1"/>
    <xf numFmtId="0" fontId="14" fillId="0" borderId="0" xfId="0" applyFont="1" applyBorder="1" applyAlignment="1">
      <alignment horizontal="left" vertical="top" wrapText="1"/>
    </xf>
    <xf numFmtId="0" fontId="0" fillId="0" borderId="0" xfId="0" applyAlignment="1">
      <alignment horizontal="left" wrapText="1"/>
    </xf>
    <xf numFmtId="3" fontId="24" fillId="0" borderId="4" xfId="0" applyNumberFormat="1" applyFont="1" applyBorder="1" applyAlignment="1">
      <alignment horizontal="center" vertical="center" wrapText="1"/>
    </xf>
    <xf numFmtId="0" fontId="0" fillId="0" borderId="5" xfId="0" applyBorder="1" applyAlignment="1">
      <alignment vertical="center"/>
    </xf>
    <xf numFmtId="3" fontId="24" fillId="0" borderId="20" xfId="0" applyNumberFormat="1" applyFont="1" applyBorder="1" applyAlignment="1">
      <alignment horizontal="center" vertical="center" wrapText="1"/>
    </xf>
    <xf numFmtId="3" fontId="42" fillId="0" borderId="6" xfId="0" applyNumberFormat="1" applyFont="1" applyBorder="1" applyAlignment="1">
      <alignment horizontal="center" vertical="center" wrapText="1"/>
    </xf>
    <xf numFmtId="3" fontId="42" fillId="0" borderId="1" xfId="0" applyNumberFormat="1" applyFont="1" applyBorder="1" applyAlignment="1">
      <alignment horizontal="center" vertical="center" wrapText="1"/>
    </xf>
    <xf numFmtId="3" fontId="42" fillId="0" borderId="16" xfId="0" applyNumberFormat="1" applyFont="1" applyBorder="1" applyAlignment="1">
      <alignment horizontal="center" vertical="center" wrapText="1"/>
    </xf>
    <xf numFmtId="3" fontId="37" fillId="0" borderId="6" xfId="0" applyNumberFormat="1" applyFont="1" applyBorder="1" applyAlignment="1">
      <alignment horizontal="center" vertical="center"/>
    </xf>
    <xf numFmtId="3" fontId="48" fillId="0" borderId="1" xfId="0" applyNumberFormat="1" applyFont="1" applyBorder="1" applyAlignment="1">
      <alignment horizontal="center" vertical="center"/>
    </xf>
    <xf numFmtId="3" fontId="13" fillId="0" borderId="0" xfId="0" applyNumberFormat="1" applyFont="1" applyAlignment="1">
      <alignment vertical="top" wrapText="1"/>
    </xf>
    <xf numFmtId="0" fontId="0" fillId="0" borderId="0" xfId="0" applyFont="1" applyAlignment="1">
      <alignment wrapText="1"/>
    </xf>
    <xf numFmtId="3" fontId="2" fillId="0" borderId="0" xfId="0" quotePrefix="1" applyNumberFormat="1" applyFont="1" applyAlignment="1">
      <alignment vertical="center" wrapText="1"/>
    </xf>
    <xf numFmtId="3" fontId="24" fillId="0" borderId="12" xfId="0" applyNumberFormat="1" applyFont="1" applyBorder="1" applyAlignment="1">
      <alignment horizontal="center" vertical="center" wrapText="1"/>
    </xf>
    <xf numFmtId="3" fontId="24" fillId="0" borderId="5" xfId="0" applyNumberFormat="1" applyFont="1" applyBorder="1" applyAlignment="1">
      <alignment horizontal="center" vertical="center" wrapText="1"/>
    </xf>
    <xf numFmtId="0" fontId="0" fillId="0" borderId="13" xfId="0" applyBorder="1" applyAlignment="1">
      <alignment horizontal="center" vertical="center" wrapText="1"/>
    </xf>
    <xf numFmtId="0" fontId="24" fillId="0" borderId="0" xfId="0" applyFont="1" applyBorder="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0" fontId="45" fillId="0" borderId="1" xfId="0" applyFont="1" applyBorder="1" applyAlignment="1">
      <alignment horizontal="center" vertical="center" wrapText="1"/>
    </xf>
    <xf numFmtId="3" fontId="40" fillId="3" borderId="2" xfId="0" applyNumberFormat="1" applyFont="1" applyFill="1" applyBorder="1" applyAlignment="1">
      <alignment horizontal="left" vertical="center" wrapText="1"/>
    </xf>
    <xf numFmtId="0" fontId="38" fillId="0" borderId="2" xfId="0" applyFont="1" applyBorder="1" applyAlignment="1">
      <alignment horizontal="left" vertical="center" wrapText="1"/>
    </xf>
    <xf numFmtId="0" fontId="4" fillId="0" borderId="0" xfId="0" applyFont="1" applyBorder="1" applyAlignment="1">
      <alignment horizontal="left" vertical="top" wrapText="1"/>
    </xf>
    <xf numFmtId="0" fontId="0" fillId="0" borderId="0" xfId="0" applyAlignment="1">
      <alignment wrapText="1"/>
    </xf>
    <xf numFmtId="0" fontId="5" fillId="0" borderId="0" xfId="0" quotePrefix="1" applyFont="1" applyAlignment="1">
      <alignment vertical="center" wrapText="1"/>
    </xf>
    <xf numFmtId="0" fontId="18" fillId="0" borderId="0" xfId="0" applyFont="1" applyAlignment="1">
      <alignment vertical="center" wrapText="1"/>
    </xf>
    <xf numFmtId="0" fontId="25" fillId="0" borderId="0" xfId="1" applyFont="1" applyAlignment="1">
      <alignment vertical="center" wrapText="1"/>
    </xf>
    <xf numFmtId="0" fontId="28" fillId="0" borderId="17" xfId="0" applyFont="1" applyBorder="1" applyAlignment="1">
      <alignment horizontal="center" vertical="center"/>
    </xf>
    <xf numFmtId="0" fontId="0" fillId="0" borderId="24" xfId="0" applyBorder="1" applyAlignment="1">
      <alignment horizontal="center" vertical="center"/>
    </xf>
    <xf numFmtId="0" fontId="28" fillId="0" borderId="24" xfId="0" applyFont="1" applyBorder="1" applyAlignment="1">
      <alignment horizontal="center" vertical="center"/>
    </xf>
    <xf numFmtId="0" fontId="0" fillId="0" borderId="8" xfId="0" applyBorder="1" applyAlignment="1">
      <alignment horizontal="center" vertical="center"/>
    </xf>
    <xf numFmtId="0" fontId="28" fillId="0" borderId="6" xfId="0" applyFont="1" applyBorder="1" applyAlignment="1">
      <alignment horizontal="center" vertical="center"/>
    </xf>
    <xf numFmtId="0" fontId="0" fillId="0" borderId="1" xfId="0" applyBorder="1" applyAlignment="1">
      <alignment horizontal="center" vertical="center"/>
    </xf>
    <xf numFmtId="0" fontId="0" fillId="0" borderId="16" xfId="0" applyBorder="1" applyAlignment="1">
      <alignment horizontal="center" vertical="center"/>
    </xf>
    <xf numFmtId="0" fontId="28" fillId="0" borderId="1" xfId="0" applyFont="1" applyBorder="1" applyAlignment="1">
      <alignment horizontal="center" vertical="center"/>
    </xf>
    <xf numFmtId="3" fontId="9" fillId="3" borderId="0" xfId="0" quotePrefix="1" applyNumberFormat="1" applyFont="1" applyFill="1" applyAlignment="1">
      <alignment vertical="center" wrapText="1"/>
    </xf>
    <xf numFmtId="3" fontId="25" fillId="3" borderId="0" xfId="1" applyNumberFormat="1" applyFont="1" applyFill="1" applyAlignment="1">
      <alignment vertical="center" wrapText="1"/>
    </xf>
    <xf numFmtId="3" fontId="42" fillId="3" borderId="0" xfId="0" applyNumberFormat="1" applyFont="1" applyFill="1" applyBorder="1" applyAlignment="1">
      <alignment horizontal="left" vertical="center" wrapText="1"/>
    </xf>
    <xf numFmtId="0" fontId="44" fillId="0" borderId="0" xfId="0" applyFont="1" applyBorder="1" applyAlignment="1">
      <alignment horizontal="left" vertical="center" wrapText="1"/>
    </xf>
    <xf numFmtId="0" fontId="3" fillId="3" borderId="0" xfId="0" applyFont="1" applyFill="1" applyAlignment="1">
      <alignment vertical="top" wrapText="1"/>
    </xf>
    <xf numFmtId="3" fontId="14" fillId="3" borderId="0" xfId="0" applyNumberFormat="1" applyFont="1" applyFill="1" applyAlignment="1">
      <alignment vertical="center" wrapText="1"/>
    </xf>
    <xf numFmtId="3" fontId="42" fillId="3" borderId="2" xfId="0" applyNumberFormat="1" applyFont="1" applyFill="1" applyBorder="1" applyAlignment="1">
      <alignment horizontal="left" vertical="center" wrapText="1"/>
    </xf>
    <xf numFmtId="0" fontId="44" fillId="0" borderId="2" xfId="0" applyFont="1" applyBorder="1" applyAlignment="1">
      <alignment horizontal="left" vertical="center" wrapText="1"/>
    </xf>
    <xf numFmtId="3" fontId="24" fillId="3" borderId="4" xfId="0" applyNumberFormat="1" applyFont="1" applyFill="1" applyBorder="1" applyAlignment="1" applyProtection="1">
      <alignment horizontal="left" vertical="center" wrapText="1" indent="1"/>
      <protection locked="0"/>
    </xf>
    <xf numFmtId="1" fontId="24" fillId="0" borderId="6" xfId="0" quotePrefix="1" applyNumberFormat="1" applyFont="1" applyFill="1" applyBorder="1" applyAlignment="1" applyProtection="1">
      <alignment horizontal="center" vertical="center" wrapText="1"/>
      <protection locked="0"/>
    </xf>
    <xf numFmtId="1" fontId="0" fillId="0" borderId="1" xfId="0" applyNumberFormat="1" applyFill="1" applyBorder="1" applyAlignment="1">
      <alignment horizontal="center" vertical="center" wrapText="1"/>
    </xf>
    <xf numFmtId="1" fontId="24" fillId="3" borderId="6" xfId="0" quotePrefix="1" applyNumberFormat="1" applyFont="1" applyFill="1" applyBorder="1" applyAlignment="1" applyProtection="1">
      <alignment horizontal="center" vertical="center" wrapText="1"/>
      <protection locked="0"/>
    </xf>
    <xf numFmtId="1" fontId="0" fillId="0" borderId="16" xfId="0" applyNumberFormat="1" applyBorder="1" applyAlignment="1">
      <alignment horizontal="center" vertical="center" wrapText="1"/>
    </xf>
    <xf numFmtId="0" fontId="4" fillId="0" borderId="0" xfId="0" applyFont="1" applyAlignment="1">
      <alignment vertical="top" wrapText="1"/>
    </xf>
    <xf numFmtId="0" fontId="20" fillId="0" borderId="0" xfId="0" applyFont="1" applyAlignment="1">
      <alignment vertical="top" wrapText="1"/>
    </xf>
    <xf numFmtId="0" fontId="9" fillId="0" borderId="0" xfId="0" quotePrefix="1" applyFont="1" applyAlignment="1">
      <alignment vertical="center" wrapText="1"/>
    </xf>
    <xf numFmtId="0" fontId="20" fillId="0" borderId="0" xfId="0" applyFont="1" applyAlignment="1">
      <alignment vertical="center" wrapText="1"/>
    </xf>
    <xf numFmtId="3" fontId="42" fillId="0" borderId="2" xfId="0" applyNumberFormat="1" applyFont="1" applyFill="1" applyBorder="1" applyAlignment="1">
      <alignment horizontal="left" vertical="center" wrapText="1"/>
    </xf>
    <xf numFmtId="0" fontId="44" fillId="0" borderId="2" xfId="0" applyFont="1" applyFill="1" applyBorder="1" applyAlignment="1">
      <alignment horizontal="left" vertical="center" wrapText="1"/>
    </xf>
    <xf numFmtId="0" fontId="35" fillId="0" borderId="2" xfId="0" applyFont="1" applyFill="1" applyBorder="1" applyAlignment="1">
      <alignment horizontal="left" vertical="center" wrapText="1"/>
    </xf>
    <xf numFmtId="0" fontId="4" fillId="3" borderId="0" xfId="0" applyFont="1" applyFill="1" applyBorder="1" applyAlignment="1">
      <alignment horizontal="left" vertical="top" wrapText="1"/>
    </xf>
    <xf numFmtId="0" fontId="17" fillId="3" borderId="0" xfId="0" applyFont="1" applyFill="1" applyBorder="1" applyAlignment="1">
      <alignment horizontal="left" vertical="top" wrapText="1"/>
    </xf>
    <xf numFmtId="0" fontId="18" fillId="3" borderId="0" xfId="0" quotePrefix="1" applyFont="1" applyFill="1" applyAlignment="1">
      <alignment horizontal="left" vertical="center" wrapText="1"/>
    </xf>
    <xf numFmtId="0" fontId="18" fillId="0" borderId="0" xfId="0" applyFont="1" applyAlignment="1">
      <alignment horizontal="left" vertical="center" wrapText="1"/>
    </xf>
    <xf numFmtId="0" fontId="25" fillId="3" borderId="0" xfId="1" applyFont="1" applyFill="1" applyAlignment="1">
      <alignment horizontal="left" vertical="center" wrapText="1"/>
    </xf>
    <xf numFmtId="0" fontId="25" fillId="3" borderId="0" xfId="0" applyFont="1" applyFill="1" applyAlignment="1">
      <alignment horizontal="left" vertical="center" wrapText="1"/>
    </xf>
    <xf numFmtId="0" fontId="25" fillId="0" borderId="0" xfId="0" applyFont="1" applyAlignment="1">
      <alignment horizontal="left" vertical="center" wrapText="1"/>
    </xf>
    <xf numFmtId="3" fontId="42" fillId="0" borderId="6" xfId="0" applyNumberFormat="1" applyFont="1" applyFill="1" applyBorder="1" applyAlignment="1">
      <alignment horizontal="center" vertical="center" wrapText="1"/>
    </xf>
    <xf numFmtId="0" fontId="0" fillId="0" borderId="16" xfId="0" applyFill="1" applyBorder="1" applyAlignment="1">
      <alignment horizontal="center" vertical="center" wrapText="1"/>
    </xf>
    <xf numFmtId="0" fontId="0" fillId="0" borderId="1" xfId="0" applyFill="1" applyBorder="1" applyAlignment="1">
      <alignment horizontal="center" vertical="center" wrapText="1"/>
    </xf>
    <xf numFmtId="3" fontId="42" fillId="0" borderId="23" xfId="0" applyNumberFormat="1" applyFont="1" applyFill="1" applyBorder="1" applyAlignment="1">
      <alignment horizontal="center" vertical="center" wrapText="1"/>
    </xf>
    <xf numFmtId="0" fontId="0" fillId="0" borderId="20" xfId="0" applyFill="1" applyBorder="1" applyAlignment="1">
      <alignment horizontal="center" vertical="center"/>
    </xf>
    <xf numFmtId="3" fontId="42" fillId="0" borderId="4" xfId="0" applyNumberFormat="1" applyFont="1" applyFill="1" applyBorder="1" applyAlignment="1">
      <alignment horizontal="left" vertical="center" wrapText="1"/>
    </xf>
    <xf numFmtId="0" fontId="0" fillId="0" borderId="5" xfId="0" applyFill="1" applyBorder="1" applyAlignment="1">
      <alignment horizontal="left" vertical="center"/>
    </xf>
    <xf numFmtId="0" fontId="14" fillId="3" borderId="0" xfId="0" applyFont="1" applyFill="1" applyBorder="1" applyAlignment="1">
      <alignment horizontal="left" vertical="top" wrapText="1"/>
    </xf>
    <xf numFmtId="0" fontId="35" fillId="0" borderId="2" xfId="0" applyFont="1" applyBorder="1" applyAlignment="1">
      <alignment horizontal="left" vertical="center" wrapText="1"/>
    </xf>
    <xf numFmtId="3" fontId="42" fillId="0" borderId="0" xfId="0" applyNumberFormat="1" applyFont="1" applyAlignment="1">
      <alignment horizontal="left" vertical="center" wrapText="1"/>
    </xf>
    <xf numFmtId="0" fontId="44" fillId="0" borderId="0" xfId="0" applyFont="1" applyAlignment="1">
      <alignment horizontal="left" vertical="center" wrapText="1"/>
    </xf>
    <xf numFmtId="0" fontId="17" fillId="0" borderId="0" xfId="0" applyFont="1" applyBorder="1" applyAlignment="1">
      <alignment horizontal="left" vertical="top" wrapText="1"/>
    </xf>
    <xf numFmtId="3" fontId="12" fillId="0" borderId="0" xfId="0" applyNumberFormat="1" applyFont="1" applyAlignment="1">
      <alignment vertical="top" wrapText="1"/>
    </xf>
    <xf numFmtId="3" fontId="8" fillId="0" borderId="0" xfId="0" applyNumberFormat="1" applyFont="1" applyAlignment="1">
      <alignment vertical="top" wrapText="1"/>
    </xf>
    <xf numFmtId="3" fontId="7" fillId="0" borderId="0" xfId="0" applyNumberFormat="1" applyFont="1" applyAlignment="1">
      <alignment vertical="top" wrapText="1"/>
    </xf>
    <xf numFmtId="3" fontId="5" fillId="0" borderId="0" xfId="0" quotePrefix="1" applyNumberFormat="1" applyFont="1" applyAlignment="1">
      <alignment vertical="center" wrapText="1"/>
    </xf>
    <xf numFmtId="3" fontId="26" fillId="0" borderId="0" xfId="1" applyNumberFormat="1" applyAlignment="1">
      <alignment vertical="center" wrapText="1"/>
    </xf>
    <xf numFmtId="3" fontId="42" fillId="0" borderId="0" xfId="0" applyNumberFormat="1" applyFont="1" applyFill="1" applyAlignment="1">
      <alignment horizontal="left" vertical="center" wrapText="1"/>
    </xf>
    <xf numFmtId="0" fontId="44" fillId="0" borderId="0" xfId="0" applyFont="1" applyFill="1" applyAlignment="1">
      <alignment horizontal="left" vertical="center" wrapText="1"/>
    </xf>
    <xf numFmtId="3" fontId="14" fillId="0" borderId="0" xfId="0" applyNumberFormat="1" applyFont="1" applyAlignment="1">
      <alignment vertical="top" wrapText="1"/>
    </xf>
    <xf numFmtId="0" fontId="4" fillId="0" borderId="0" xfId="0" applyFont="1" applyFill="1" applyAlignment="1">
      <alignment horizontal="left" vertical="center"/>
    </xf>
    <xf numFmtId="0" fontId="19" fillId="0" borderId="0" xfId="0" applyFont="1" applyAlignment="1">
      <alignment horizontal="left" vertical="center"/>
    </xf>
    <xf numFmtId="0" fontId="17" fillId="0" borderId="0" xfId="0" applyFont="1" applyAlignment="1">
      <alignment vertical="top" wrapText="1"/>
    </xf>
    <xf numFmtId="0" fontId="18" fillId="0" borderId="0" xfId="0" quotePrefix="1" applyFont="1" applyAlignment="1">
      <alignment vertical="center" wrapText="1"/>
    </xf>
    <xf numFmtId="3" fontId="17" fillId="0" borderId="0" xfId="0" applyNumberFormat="1" applyFont="1" applyAlignment="1">
      <alignment vertical="top" wrapText="1"/>
    </xf>
    <xf numFmtId="3" fontId="42" fillId="3" borderId="0" xfId="0" applyNumberFormat="1" applyFont="1" applyFill="1" applyAlignment="1">
      <alignment horizontal="left" vertical="center" wrapText="1"/>
    </xf>
    <xf numFmtId="0" fontId="44" fillId="3" borderId="0" xfId="0" applyFont="1" applyFill="1" applyAlignment="1">
      <alignment horizontal="left" vertical="center" wrapText="1"/>
    </xf>
    <xf numFmtId="0" fontId="14" fillId="0" borderId="0" xfId="0" applyFont="1" applyAlignment="1">
      <alignment horizontal="left" vertical="top" wrapText="1"/>
    </xf>
  </cellXfs>
  <cellStyles count="19">
    <cellStyle name="Hiperligação" xfId="1" builtinId="8"/>
    <cellStyle name="Normal" xfId="0" builtinId="0"/>
    <cellStyle name="Normal 2" xfId="9" xr:uid="{00000000-0005-0000-0000-000002000000}"/>
    <cellStyle name="Normal 3" xfId="8" xr:uid="{00000000-0005-0000-0000-000003000000}"/>
    <cellStyle name="Normal 54" xfId="2" xr:uid="{00000000-0005-0000-0000-000004000000}"/>
    <cellStyle name="ss15" xfId="5" xr:uid="{00000000-0005-0000-0000-000005000000}"/>
    <cellStyle name="ss16" xfId="3" xr:uid="{00000000-0005-0000-0000-000006000000}"/>
    <cellStyle name="ss17" xfId="6" xr:uid="{00000000-0005-0000-0000-000007000000}"/>
    <cellStyle name="ss22" xfId="4" xr:uid="{00000000-0005-0000-0000-000008000000}"/>
    <cellStyle name="ss23" xfId="7" xr:uid="{00000000-0005-0000-0000-000009000000}"/>
    <cellStyle name="style1450177002774" xfId="10" xr:uid="{00000000-0005-0000-0000-00000A000000}"/>
    <cellStyle name="style1450177005489" xfId="11" xr:uid="{00000000-0005-0000-0000-00000B000000}"/>
    <cellStyle name="style1450177005785" xfId="14" xr:uid="{00000000-0005-0000-0000-00000C000000}"/>
    <cellStyle name="style1450177005894" xfId="15" xr:uid="{00000000-0005-0000-0000-00000D000000}"/>
    <cellStyle name="style1450177007236" xfId="12" xr:uid="{00000000-0005-0000-0000-00000E000000}"/>
    <cellStyle name="style1450177007361" xfId="13" xr:uid="{00000000-0005-0000-0000-00000F000000}"/>
    <cellStyle name="style1450351136772" xfId="17" xr:uid="{00000000-0005-0000-0000-000010000000}"/>
    <cellStyle name="style1450351137958" xfId="16" xr:uid="{00000000-0005-0000-0000-000011000000}"/>
    <cellStyle name="style1450351138083" xfId="18" xr:uid="{00000000-0005-0000-0000-00001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cked"/>
        <c:varyColors val="0"/>
        <c:ser>
          <c:idx val="0"/>
          <c:order val="0"/>
          <c:tx>
            <c:strRef>
              <c:f>'Table 1.3'!$D$4</c:f>
              <c:strCache>
                <c:ptCount val="1"/>
                <c:pt idx="0">
                  <c:v>America</c:v>
                </c:pt>
              </c:strCache>
            </c:strRef>
          </c:tx>
          <c:spPr>
            <a:solidFill>
              <a:schemeClr val="accent1">
                <a:lumMod val="50000"/>
              </a:schemeClr>
            </a:solidFill>
            <a:ln w="25400">
              <a:noFill/>
            </a:ln>
          </c:spPr>
          <c:cat>
            <c:numRef>
              <c:f>'Table 1.3'!$B$5:$B$77</c:f>
              <c:numCache>
                <c:formatCode>0</c:formatCode>
                <c:ptCount val="73"/>
                <c:pt idx="0">
                  <c:v>1901</c:v>
                </c:pt>
                <c:pt idx="1">
                  <c:v>1902</c:v>
                </c:pt>
                <c:pt idx="2">
                  <c:v>1903</c:v>
                </c:pt>
                <c:pt idx="3">
                  <c:v>1904</c:v>
                </c:pt>
                <c:pt idx="4">
                  <c:v>1905</c:v>
                </c:pt>
                <c:pt idx="5">
                  <c:v>1906</c:v>
                </c:pt>
                <c:pt idx="6">
                  <c:v>1907</c:v>
                </c:pt>
                <c:pt idx="7">
                  <c:v>1908</c:v>
                </c:pt>
                <c:pt idx="8">
                  <c:v>1909</c:v>
                </c:pt>
                <c:pt idx="9">
                  <c:v>1910</c:v>
                </c:pt>
                <c:pt idx="10">
                  <c:v>1911</c:v>
                </c:pt>
                <c:pt idx="11">
                  <c:v>1912</c:v>
                </c:pt>
                <c:pt idx="12">
                  <c:v>1913</c:v>
                </c:pt>
                <c:pt idx="13">
                  <c:v>1914</c:v>
                </c:pt>
                <c:pt idx="14">
                  <c:v>1915</c:v>
                </c:pt>
                <c:pt idx="15">
                  <c:v>1916</c:v>
                </c:pt>
                <c:pt idx="16">
                  <c:v>1917</c:v>
                </c:pt>
                <c:pt idx="17">
                  <c:v>1918</c:v>
                </c:pt>
                <c:pt idx="18">
                  <c:v>1919</c:v>
                </c:pt>
                <c:pt idx="19">
                  <c:v>1920</c:v>
                </c:pt>
                <c:pt idx="20">
                  <c:v>1921</c:v>
                </c:pt>
                <c:pt idx="21">
                  <c:v>1922</c:v>
                </c:pt>
                <c:pt idx="22">
                  <c:v>1923</c:v>
                </c:pt>
                <c:pt idx="23">
                  <c:v>1924</c:v>
                </c:pt>
                <c:pt idx="24">
                  <c:v>1925</c:v>
                </c:pt>
                <c:pt idx="25">
                  <c:v>1926</c:v>
                </c:pt>
                <c:pt idx="26">
                  <c:v>1927</c:v>
                </c:pt>
                <c:pt idx="27">
                  <c:v>1928</c:v>
                </c:pt>
                <c:pt idx="28">
                  <c:v>1929</c:v>
                </c:pt>
                <c:pt idx="29">
                  <c:v>1930</c:v>
                </c:pt>
                <c:pt idx="30">
                  <c:v>1931</c:v>
                </c:pt>
                <c:pt idx="31">
                  <c:v>1932</c:v>
                </c:pt>
                <c:pt idx="32">
                  <c:v>1933</c:v>
                </c:pt>
                <c:pt idx="33">
                  <c:v>1934</c:v>
                </c:pt>
                <c:pt idx="34">
                  <c:v>1935</c:v>
                </c:pt>
                <c:pt idx="35">
                  <c:v>1936</c:v>
                </c:pt>
                <c:pt idx="36">
                  <c:v>1937</c:v>
                </c:pt>
                <c:pt idx="37">
                  <c:v>1938</c:v>
                </c:pt>
                <c:pt idx="38">
                  <c:v>1939</c:v>
                </c:pt>
                <c:pt idx="39">
                  <c:v>1940</c:v>
                </c:pt>
                <c:pt idx="40">
                  <c:v>1941</c:v>
                </c:pt>
                <c:pt idx="41">
                  <c:v>1942</c:v>
                </c:pt>
                <c:pt idx="42">
                  <c:v>1943</c:v>
                </c:pt>
                <c:pt idx="43">
                  <c:v>1944</c:v>
                </c:pt>
                <c:pt idx="44">
                  <c:v>1945</c:v>
                </c:pt>
                <c:pt idx="45">
                  <c:v>1946</c:v>
                </c:pt>
                <c:pt idx="46">
                  <c:v>1947</c:v>
                </c:pt>
                <c:pt idx="47">
                  <c:v>1948</c:v>
                </c:pt>
                <c:pt idx="48">
                  <c:v>1949</c:v>
                </c:pt>
                <c:pt idx="49">
                  <c:v>1950</c:v>
                </c:pt>
                <c:pt idx="50">
                  <c:v>1951</c:v>
                </c:pt>
                <c:pt idx="51">
                  <c:v>1952</c:v>
                </c:pt>
                <c:pt idx="52">
                  <c:v>1953</c:v>
                </c:pt>
                <c:pt idx="53">
                  <c:v>1954</c:v>
                </c:pt>
                <c:pt idx="54">
                  <c:v>1955</c:v>
                </c:pt>
                <c:pt idx="55">
                  <c:v>1956</c:v>
                </c:pt>
                <c:pt idx="56">
                  <c:v>1957</c:v>
                </c:pt>
                <c:pt idx="57">
                  <c:v>1958</c:v>
                </c:pt>
                <c:pt idx="58">
                  <c:v>1959</c:v>
                </c:pt>
                <c:pt idx="59">
                  <c:v>1960</c:v>
                </c:pt>
                <c:pt idx="60">
                  <c:v>1961</c:v>
                </c:pt>
                <c:pt idx="61">
                  <c:v>1962</c:v>
                </c:pt>
                <c:pt idx="62">
                  <c:v>1963</c:v>
                </c:pt>
                <c:pt idx="63">
                  <c:v>1964</c:v>
                </c:pt>
                <c:pt idx="64">
                  <c:v>1965</c:v>
                </c:pt>
                <c:pt idx="65">
                  <c:v>1966</c:v>
                </c:pt>
                <c:pt idx="66">
                  <c:v>1967</c:v>
                </c:pt>
                <c:pt idx="67">
                  <c:v>1968</c:v>
                </c:pt>
                <c:pt idx="68">
                  <c:v>1969</c:v>
                </c:pt>
                <c:pt idx="69">
                  <c:v>1970</c:v>
                </c:pt>
                <c:pt idx="70">
                  <c:v>1971</c:v>
                </c:pt>
                <c:pt idx="71">
                  <c:v>1972</c:v>
                </c:pt>
                <c:pt idx="72">
                  <c:v>1973</c:v>
                </c:pt>
              </c:numCache>
            </c:numRef>
          </c:cat>
          <c:val>
            <c:numRef>
              <c:f>'Table 1.3'!$D$5:$D$77</c:f>
              <c:numCache>
                <c:formatCode>#,##0</c:formatCode>
                <c:ptCount val="73"/>
                <c:pt idx="0">
                  <c:v>18426</c:v>
                </c:pt>
                <c:pt idx="1">
                  <c:v>21916</c:v>
                </c:pt>
                <c:pt idx="2">
                  <c:v>19339</c:v>
                </c:pt>
                <c:pt idx="3">
                  <c:v>25963</c:v>
                </c:pt>
                <c:pt idx="4">
                  <c:v>31227</c:v>
                </c:pt>
                <c:pt idx="5">
                  <c:v>34094</c:v>
                </c:pt>
                <c:pt idx="6">
                  <c:v>40152</c:v>
                </c:pt>
                <c:pt idx="7">
                  <c:v>40046</c:v>
                </c:pt>
                <c:pt idx="8">
                  <c:v>37295</c:v>
                </c:pt>
                <c:pt idx="9">
                  <c:v>39359</c:v>
                </c:pt>
                <c:pt idx="10">
                  <c:v>59150</c:v>
                </c:pt>
                <c:pt idx="11">
                  <c:v>88383</c:v>
                </c:pt>
                <c:pt idx="12">
                  <c:v>77015</c:v>
                </c:pt>
                <c:pt idx="13">
                  <c:v>25576</c:v>
                </c:pt>
                <c:pt idx="14">
                  <c:v>18830</c:v>
                </c:pt>
                <c:pt idx="15">
                  <c:v>21662</c:v>
                </c:pt>
                <c:pt idx="16">
                  <c:v>11593</c:v>
                </c:pt>
                <c:pt idx="17">
                  <c:v>7663</c:v>
                </c:pt>
                <c:pt idx="18">
                  <c:v>26883</c:v>
                </c:pt>
                <c:pt idx="19">
                  <c:v>58618</c:v>
                </c:pt>
                <c:pt idx="20">
                  <c:v>18387</c:v>
                </c:pt>
                <c:pt idx="21">
                  <c:v>30536</c:v>
                </c:pt>
                <c:pt idx="22">
                  <c:v>28395</c:v>
                </c:pt>
                <c:pt idx="23">
                  <c:v>17294</c:v>
                </c:pt>
                <c:pt idx="24">
                  <c:v>15697</c:v>
                </c:pt>
                <c:pt idx="25">
                  <c:v>34538</c:v>
                </c:pt>
                <c:pt idx="26">
                  <c:v>24375</c:v>
                </c:pt>
                <c:pt idx="27">
                  <c:v>32084</c:v>
                </c:pt>
                <c:pt idx="28">
                  <c:v>35898</c:v>
                </c:pt>
                <c:pt idx="29">
                  <c:v>15805</c:v>
                </c:pt>
                <c:pt idx="30">
                  <c:v>4055</c:v>
                </c:pt>
                <c:pt idx="31">
                  <c:v>5151</c:v>
                </c:pt>
                <c:pt idx="32">
                  <c:v>7872</c:v>
                </c:pt>
                <c:pt idx="33">
                  <c:v>6491</c:v>
                </c:pt>
                <c:pt idx="34">
                  <c:v>8228</c:v>
                </c:pt>
                <c:pt idx="35">
                  <c:v>12024</c:v>
                </c:pt>
                <c:pt idx="36">
                  <c:v>13505</c:v>
                </c:pt>
                <c:pt idx="37">
                  <c:v>11290</c:v>
                </c:pt>
                <c:pt idx="38">
                  <c:v>17466</c:v>
                </c:pt>
                <c:pt idx="39">
                  <c:v>13013</c:v>
                </c:pt>
                <c:pt idx="40">
                  <c:v>6191</c:v>
                </c:pt>
                <c:pt idx="41">
                  <c:v>2108</c:v>
                </c:pt>
                <c:pt idx="42">
                  <c:v>660</c:v>
                </c:pt>
                <c:pt idx="43">
                  <c:v>2168</c:v>
                </c:pt>
                <c:pt idx="44">
                  <c:v>5728</c:v>
                </c:pt>
                <c:pt idx="45">
                  <c:v>8123</c:v>
                </c:pt>
                <c:pt idx="46">
                  <c:v>12128</c:v>
                </c:pt>
                <c:pt idx="47">
                  <c:v>11474</c:v>
                </c:pt>
                <c:pt idx="48">
                  <c:v>15647</c:v>
                </c:pt>
                <c:pt idx="49">
                  <c:v>21491</c:v>
                </c:pt>
                <c:pt idx="50">
                  <c:v>33341</c:v>
                </c:pt>
                <c:pt idx="51">
                  <c:v>46544</c:v>
                </c:pt>
                <c:pt idx="52">
                  <c:v>39026</c:v>
                </c:pt>
                <c:pt idx="53">
                  <c:v>40234</c:v>
                </c:pt>
                <c:pt idx="54">
                  <c:v>28690</c:v>
                </c:pt>
                <c:pt idx="55">
                  <c:v>26072</c:v>
                </c:pt>
                <c:pt idx="56">
                  <c:v>32150</c:v>
                </c:pt>
                <c:pt idx="57">
                  <c:v>29207</c:v>
                </c:pt>
                <c:pt idx="58">
                  <c:v>29780</c:v>
                </c:pt>
                <c:pt idx="59">
                  <c:v>28513</c:v>
                </c:pt>
                <c:pt idx="60">
                  <c:v>27499</c:v>
                </c:pt>
                <c:pt idx="61">
                  <c:v>24376</c:v>
                </c:pt>
                <c:pt idx="62">
                  <c:v>22420</c:v>
                </c:pt>
                <c:pt idx="63">
                  <c:v>17232</c:v>
                </c:pt>
                <c:pt idx="64">
                  <c:v>17557</c:v>
                </c:pt>
                <c:pt idx="65">
                  <c:v>33266</c:v>
                </c:pt>
                <c:pt idx="66">
                  <c:v>28584</c:v>
                </c:pt>
                <c:pt idx="67">
                  <c:v>27014</c:v>
                </c:pt>
                <c:pt idx="68">
                  <c:v>27383</c:v>
                </c:pt>
                <c:pt idx="69">
                  <c:v>22659</c:v>
                </c:pt>
                <c:pt idx="70">
                  <c:v>21962</c:v>
                </c:pt>
                <c:pt idx="71">
                  <c:v>20122</c:v>
                </c:pt>
                <c:pt idx="72">
                  <c:v>22091</c:v>
                </c:pt>
              </c:numCache>
            </c:numRef>
          </c:val>
          <c:extLst>
            <c:ext xmlns:c16="http://schemas.microsoft.com/office/drawing/2014/chart" uri="{C3380CC4-5D6E-409C-BE32-E72D297353CC}">
              <c16:uniqueId val="{00000000-B9D9-47D1-9A6C-A920FB53872C}"/>
            </c:ext>
          </c:extLst>
        </c:ser>
        <c:ser>
          <c:idx val="1"/>
          <c:order val="1"/>
          <c:tx>
            <c:strRef>
              <c:f>'Table 1.3'!$E$4</c:f>
              <c:strCache>
                <c:ptCount val="1"/>
                <c:pt idx="0">
                  <c:v>Europe</c:v>
                </c:pt>
              </c:strCache>
            </c:strRef>
          </c:tx>
          <c:spPr>
            <a:solidFill>
              <a:schemeClr val="accent1">
                <a:lumMod val="60000"/>
                <a:lumOff val="40000"/>
              </a:schemeClr>
            </a:solidFill>
            <a:ln w="25400">
              <a:noFill/>
            </a:ln>
          </c:spPr>
          <c:cat>
            <c:numRef>
              <c:f>'Table 1.3'!$B$5:$B$77</c:f>
              <c:numCache>
                <c:formatCode>0</c:formatCode>
                <c:ptCount val="73"/>
                <c:pt idx="0">
                  <c:v>1901</c:v>
                </c:pt>
                <c:pt idx="1">
                  <c:v>1902</c:v>
                </c:pt>
                <c:pt idx="2">
                  <c:v>1903</c:v>
                </c:pt>
                <c:pt idx="3">
                  <c:v>1904</c:v>
                </c:pt>
                <c:pt idx="4">
                  <c:v>1905</c:v>
                </c:pt>
                <c:pt idx="5">
                  <c:v>1906</c:v>
                </c:pt>
                <c:pt idx="6">
                  <c:v>1907</c:v>
                </c:pt>
                <c:pt idx="7">
                  <c:v>1908</c:v>
                </c:pt>
                <c:pt idx="8">
                  <c:v>1909</c:v>
                </c:pt>
                <c:pt idx="9">
                  <c:v>1910</c:v>
                </c:pt>
                <c:pt idx="10">
                  <c:v>1911</c:v>
                </c:pt>
                <c:pt idx="11">
                  <c:v>1912</c:v>
                </c:pt>
                <c:pt idx="12">
                  <c:v>1913</c:v>
                </c:pt>
                <c:pt idx="13">
                  <c:v>1914</c:v>
                </c:pt>
                <c:pt idx="14">
                  <c:v>1915</c:v>
                </c:pt>
                <c:pt idx="15">
                  <c:v>1916</c:v>
                </c:pt>
                <c:pt idx="16">
                  <c:v>1917</c:v>
                </c:pt>
                <c:pt idx="17">
                  <c:v>1918</c:v>
                </c:pt>
                <c:pt idx="18">
                  <c:v>1919</c:v>
                </c:pt>
                <c:pt idx="19">
                  <c:v>1920</c:v>
                </c:pt>
                <c:pt idx="20">
                  <c:v>1921</c:v>
                </c:pt>
                <c:pt idx="21">
                  <c:v>1922</c:v>
                </c:pt>
                <c:pt idx="22">
                  <c:v>1923</c:v>
                </c:pt>
                <c:pt idx="23">
                  <c:v>1924</c:v>
                </c:pt>
                <c:pt idx="24">
                  <c:v>1925</c:v>
                </c:pt>
                <c:pt idx="25">
                  <c:v>1926</c:v>
                </c:pt>
                <c:pt idx="26">
                  <c:v>1927</c:v>
                </c:pt>
                <c:pt idx="27">
                  <c:v>1928</c:v>
                </c:pt>
                <c:pt idx="28">
                  <c:v>1929</c:v>
                </c:pt>
                <c:pt idx="29">
                  <c:v>1930</c:v>
                </c:pt>
                <c:pt idx="30">
                  <c:v>1931</c:v>
                </c:pt>
                <c:pt idx="31">
                  <c:v>1932</c:v>
                </c:pt>
                <c:pt idx="32">
                  <c:v>1933</c:v>
                </c:pt>
                <c:pt idx="33">
                  <c:v>1934</c:v>
                </c:pt>
                <c:pt idx="34">
                  <c:v>1935</c:v>
                </c:pt>
                <c:pt idx="35">
                  <c:v>1936</c:v>
                </c:pt>
                <c:pt idx="36">
                  <c:v>1937</c:v>
                </c:pt>
                <c:pt idx="37">
                  <c:v>1938</c:v>
                </c:pt>
                <c:pt idx="38">
                  <c:v>1939</c:v>
                </c:pt>
                <c:pt idx="39">
                  <c:v>1940</c:v>
                </c:pt>
                <c:pt idx="40">
                  <c:v>1941</c:v>
                </c:pt>
                <c:pt idx="41">
                  <c:v>1942</c:v>
                </c:pt>
                <c:pt idx="42">
                  <c:v>1943</c:v>
                </c:pt>
                <c:pt idx="43">
                  <c:v>1944</c:v>
                </c:pt>
                <c:pt idx="44">
                  <c:v>1945</c:v>
                </c:pt>
                <c:pt idx="45">
                  <c:v>1946</c:v>
                </c:pt>
                <c:pt idx="46">
                  <c:v>1947</c:v>
                </c:pt>
                <c:pt idx="47">
                  <c:v>1948</c:v>
                </c:pt>
                <c:pt idx="48">
                  <c:v>1949</c:v>
                </c:pt>
                <c:pt idx="49">
                  <c:v>1950</c:v>
                </c:pt>
                <c:pt idx="50">
                  <c:v>1951</c:v>
                </c:pt>
                <c:pt idx="51">
                  <c:v>1952</c:v>
                </c:pt>
                <c:pt idx="52">
                  <c:v>1953</c:v>
                </c:pt>
                <c:pt idx="53">
                  <c:v>1954</c:v>
                </c:pt>
                <c:pt idx="54">
                  <c:v>1955</c:v>
                </c:pt>
                <c:pt idx="55">
                  <c:v>1956</c:v>
                </c:pt>
                <c:pt idx="56">
                  <c:v>1957</c:v>
                </c:pt>
                <c:pt idx="57">
                  <c:v>1958</c:v>
                </c:pt>
                <c:pt idx="58">
                  <c:v>1959</c:v>
                </c:pt>
                <c:pt idx="59">
                  <c:v>1960</c:v>
                </c:pt>
                <c:pt idx="60">
                  <c:v>1961</c:v>
                </c:pt>
                <c:pt idx="61">
                  <c:v>1962</c:v>
                </c:pt>
                <c:pt idx="62">
                  <c:v>1963</c:v>
                </c:pt>
                <c:pt idx="63">
                  <c:v>1964</c:v>
                </c:pt>
                <c:pt idx="64">
                  <c:v>1965</c:v>
                </c:pt>
                <c:pt idx="65">
                  <c:v>1966</c:v>
                </c:pt>
                <c:pt idx="66">
                  <c:v>1967</c:v>
                </c:pt>
                <c:pt idx="67">
                  <c:v>1968</c:v>
                </c:pt>
                <c:pt idx="68">
                  <c:v>1969</c:v>
                </c:pt>
                <c:pt idx="69">
                  <c:v>1970</c:v>
                </c:pt>
                <c:pt idx="70">
                  <c:v>1971</c:v>
                </c:pt>
                <c:pt idx="71">
                  <c:v>1972</c:v>
                </c:pt>
                <c:pt idx="72">
                  <c:v>1973</c:v>
                </c:pt>
              </c:numCache>
            </c:numRef>
          </c:cat>
          <c:val>
            <c:numRef>
              <c:f>'Table 1.3'!$E$5:$E$77</c:f>
              <c:numCache>
                <c:formatCode>#,##0</c:formatCode>
                <c:ptCount val="73"/>
                <c:pt idx="0">
                  <c:v>207</c:v>
                </c:pt>
                <c:pt idx="1">
                  <c:v>290</c:v>
                </c:pt>
                <c:pt idx="2">
                  <c:v>320</c:v>
                </c:pt>
                <c:pt idx="3">
                  <c:v>379</c:v>
                </c:pt>
                <c:pt idx="4">
                  <c:v>292</c:v>
                </c:pt>
                <c:pt idx="5">
                  <c:v>369</c:v>
                </c:pt>
                <c:pt idx="6">
                  <c:v>106</c:v>
                </c:pt>
                <c:pt idx="7">
                  <c:v>83</c:v>
                </c:pt>
                <c:pt idx="8">
                  <c:v>67</c:v>
                </c:pt>
                <c:pt idx="9">
                  <c:v>48</c:v>
                </c:pt>
                <c:pt idx="10">
                  <c:v>253</c:v>
                </c:pt>
                <c:pt idx="11">
                  <c:v>329</c:v>
                </c:pt>
                <c:pt idx="12">
                  <c:v>407</c:v>
                </c:pt>
                <c:pt idx="13">
                  <c:v>114</c:v>
                </c:pt>
                <c:pt idx="14">
                  <c:v>390</c:v>
                </c:pt>
                <c:pt idx="15">
                  <c:v>2292</c:v>
                </c:pt>
                <c:pt idx="16">
                  <c:v>3381</c:v>
                </c:pt>
                <c:pt idx="17">
                  <c:v>3219</c:v>
                </c:pt>
                <c:pt idx="18">
                  <c:v>7989</c:v>
                </c:pt>
                <c:pt idx="19">
                  <c:v>5008</c:v>
                </c:pt>
                <c:pt idx="20">
                  <c:v>5167</c:v>
                </c:pt>
                <c:pt idx="21">
                  <c:v>8488</c:v>
                </c:pt>
                <c:pt idx="22">
                  <c:v>11195</c:v>
                </c:pt>
                <c:pt idx="23">
                  <c:v>12003</c:v>
                </c:pt>
                <c:pt idx="24">
                  <c:v>6818</c:v>
                </c:pt>
                <c:pt idx="25">
                  <c:v>7087</c:v>
                </c:pt>
                <c:pt idx="26">
                  <c:v>3073</c:v>
                </c:pt>
                <c:pt idx="27">
                  <c:v>2013</c:v>
                </c:pt>
                <c:pt idx="28">
                  <c:v>4122</c:v>
                </c:pt>
                <c:pt idx="29">
                  <c:v>7014</c:v>
                </c:pt>
                <c:pt idx="30">
                  <c:v>1328</c:v>
                </c:pt>
                <c:pt idx="31">
                  <c:v>557</c:v>
                </c:pt>
                <c:pt idx="32">
                  <c:v>720</c:v>
                </c:pt>
                <c:pt idx="33">
                  <c:v>623</c:v>
                </c:pt>
                <c:pt idx="34">
                  <c:v>434</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401</c:v>
                </c:pt>
                <c:pt idx="50">
                  <c:v>674</c:v>
                </c:pt>
                <c:pt idx="51">
                  <c:v>863</c:v>
                </c:pt>
                <c:pt idx="52">
                  <c:v>936</c:v>
                </c:pt>
                <c:pt idx="53">
                  <c:v>956</c:v>
                </c:pt>
                <c:pt idx="54">
                  <c:v>1457</c:v>
                </c:pt>
                <c:pt idx="55">
                  <c:v>2024</c:v>
                </c:pt>
                <c:pt idx="56">
                  <c:v>1744</c:v>
                </c:pt>
                <c:pt idx="57">
                  <c:v>6393</c:v>
                </c:pt>
                <c:pt idx="58">
                  <c:v>4974</c:v>
                </c:pt>
                <c:pt idx="59">
                  <c:v>6646</c:v>
                </c:pt>
                <c:pt idx="60">
                  <c:v>11073</c:v>
                </c:pt>
                <c:pt idx="61">
                  <c:v>18626</c:v>
                </c:pt>
                <c:pt idx="62">
                  <c:v>32798</c:v>
                </c:pt>
                <c:pt idx="63">
                  <c:v>58344</c:v>
                </c:pt>
                <c:pt idx="64">
                  <c:v>73931</c:v>
                </c:pt>
                <c:pt idx="65">
                  <c:v>78729</c:v>
                </c:pt>
                <c:pt idx="66">
                  <c:v>66128</c:v>
                </c:pt>
                <c:pt idx="67">
                  <c:v>69213</c:v>
                </c:pt>
                <c:pt idx="68">
                  <c:v>128289</c:v>
                </c:pt>
                <c:pt idx="69">
                  <c:v>160546</c:v>
                </c:pt>
                <c:pt idx="70">
                  <c:v>136511</c:v>
                </c:pt>
                <c:pt idx="71">
                  <c:v>95423</c:v>
                </c:pt>
                <c:pt idx="72">
                  <c:v>107641</c:v>
                </c:pt>
              </c:numCache>
            </c:numRef>
          </c:val>
          <c:extLst>
            <c:ext xmlns:c16="http://schemas.microsoft.com/office/drawing/2014/chart" uri="{C3380CC4-5D6E-409C-BE32-E72D297353CC}">
              <c16:uniqueId val="{00000001-B9D9-47D1-9A6C-A920FB53872C}"/>
            </c:ext>
          </c:extLst>
        </c:ser>
        <c:ser>
          <c:idx val="2"/>
          <c:order val="2"/>
          <c:tx>
            <c:strRef>
              <c:f>'Table 1.3'!$F$4</c:f>
              <c:strCache>
                <c:ptCount val="1"/>
                <c:pt idx="0">
                  <c:v>Other</c:v>
                </c:pt>
              </c:strCache>
            </c:strRef>
          </c:tx>
          <c:spPr>
            <a:solidFill>
              <a:srgbClr val="FF0000"/>
            </a:solidFill>
            <a:ln w="25400">
              <a:noFill/>
            </a:ln>
          </c:spPr>
          <c:cat>
            <c:numRef>
              <c:f>'Table 1.3'!$B$5:$B$77</c:f>
              <c:numCache>
                <c:formatCode>0</c:formatCode>
                <c:ptCount val="73"/>
                <c:pt idx="0">
                  <c:v>1901</c:v>
                </c:pt>
                <c:pt idx="1">
                  <c:v>1902</c:v>
                </c:pt>
                <c:pt idx="2">
                  <c:v>1903</c:v>
                </c:pt>
                <c:pt idx="3">
                  <c:v>1904</c:v>
                </c:pt>
                <c:pt idx="4">
                  <c:v>1905</c:v>
                </c:pt>
                <c:pt idx="5">
                  <c:v>1906</c:v>
                </c:pt>
                <c:pt idx="6">
                  <c:v>1907</c:v>
                </c:pt>
                <c:pt idx="7">
                  <c:v>1908</c:v>
                </c:pt>
                <c:pt idx="8">
                  <c:v>1909</c:v>
                </c:pt>
                <c:pt idx="9">
                  <c:v>1910</c:v>
                </c:pt>
                <c:pt idx="10">
                  <c:v>1911</c:v>
                </c:pt>
                <c:pt idx="11">
                  <c:v>1912</c:v>
                </c:pt>
                <c:pt idx="12">
                  <c:v>1913</c:v>
                </c:pt>
                <c:pt idx="13">
                  <c:v>1914</c:v>
                </c:pt>
                <c:pt idx="14">
                  <c:v>1915</c:v>
                </c:pt>
                <c:pt idx="15">
                  <c:v>1916</c:v>
                </c:pt>
                <c:pt idx="16">
                  <c:v>1917</c:v>
                </c:pt>
                <c:pt idx="17">
                  <c:v>1918</c:v>
                </c:pt>
                <c:pt idx="18">
                  <c:v>1919</c:v>
                </c:pt>
                <c:pt idx="19">
                  <c:v>1920</c:v>
                </c:pt>
                <c:pt idx="20">
                  <c:v>1921</c:v>
                </c:pt>
                <c:pt idx="21">
                  <c:v>1922</c:v>
                </c:pt>
                <c:pt idx="22">
                  <c:v>1923</c:v>
                </c:pt>
                <c:pt idx="23">
                  <c:v>1924</c:v>
                </c:pt>
                <c:pt idx="24">
                  <c:v>1925</c:v>
                </c:pt>
                <c:pt idx="25">
                  <c:v>1926</c:v>
                </c:pt>
                <c:pt idx="26">
                  <c:v>1927</c:v>
                </c:pt>
                <c:pt idx="27">
                  <c:v>1928</c:v>
                </c:pt>
                <c:pt idx="28">
                  <c:v>1929</c:v>
                </c:pt>
                <c:pt idx="29">
                  <c:v>1930</c:v>
                </c:pt>
                <c:pt idx="30">
                  <c:v>1931</c:v>
                </c:pt>
                <c:pt idx="31">
                  <c:v>1932</c:v>
                </c:pt>
                <c:pt idx="32">
                  <c:v>1933</c:v>
                </c:pt>
                <c:pt idx="33">
                  <c:v>1934</c:v>
                </c:pt>
                <c:pt idx="34">
                  <c:v>1935</c:v>
                </c:pt>
                <c:pt idx="35">
                  <c:v>1936</c:v>
                </c:pt>
                <c:pt idx="36">
                  <c:v>1937</c:v>
                </c:pt>
                <c:pt idx="37">
                  <c:v>1938</c:v>
                </c:pt>
                <c:pt idx="38">
                  <c:v>1939</c:v>
                </c:pt>
                <c:pt idx="39">
                  <c:v>1940</c:v>
                </c:pt>
                <c:pt idx="40">
                  <c:v>1941</c:v>
                </c:pt>
                <c:pt idx="41">
                  <c:v>1942</c:v>
                </c:pt>
                <c:pt idx="42">
                  <c:v>1943</c:v>
                </c:pt>
                <c:pt idx="43">
                  <c:v>1944</c:v>
                </c:pt>
                <c:pt idx="44">
                  <c:v>1945</c:v>
                </c:pt>
                <c:pt idx="45">
                  <c:v>1946</c:v>
                </c:pt>
                <c:pt idx="46">
                  <c:v>1947</c:v>
                </c:pt>
                <c:pt idx="47">
                  <c:v>1948</c:v>
                </c:pt>
                <c:pt idx="48">
                  <c:v>1949</c:v>
                </c:pt>
                <c:pt idx="49">
                  <c:v>1950</c:v>
                </c:pt>
                <c:pt idx="50">
                  <c:v>1951</c:v>
                </c:pt>
                <c:pt idx="51">
                  <c:v>1952</c:v>
                </c:pt>
                <c:pt idx="52">
                  <c:v>1953</c:v>
                </c:pt>
                <c:pt idx="53">
                  <c:v>1954</c:v>
                </c:pt>
                <c:pt idx="54">
                  <c:v>1955</c:v>
                </c:pt>
                <c:pt idx="55">
                  <c:v>1956</c:v>
                </c:pt>
                <c:pt idx="56">
                  <c:v>1957</c:v>
                </c:pt>
                <c:pt idx="57">
                  <c:v>1958</c:v>
                </c:pt>
                <c:pt idx="58">
                  <c:v>1959</c:v>
                </c:pt>
                <c:pt idx="59">
                  <c:v>1960</c:v>
                </c:pt>
                <c:pt idx="60">
                  <c:v>1961</c:v>
                </c:pt>
                <c:pt idx="61">
                  <c:v>1962</c:v>
                </c:pt>
                <c:pt idx="62">
                  <c:v>1963</c:v>
                </c:pt>
                <c:pt idx="63">
                  <c:v>1964</c:v>
                </c:pt>
                <c:pt idx="64">
                  <c:v>1965</c:v>
                </c:pt>
                <c:pt idx="65">
                  <c:v>1966</c:v>
                </c:pt>
                <c:pt idx="66">
                  <c:v>1967</c:v>
                </c:pt>
                <c:pt idx="67">
                  <c:v>1968</c:v>
                </c:pt>
                <c:pt idx="68">
                  <c:v>1969</c:v>
                </c:pt>
                <c:pt idx="69">
                  <c:v>1970</c:v>
                </c:pt>
                <c:pt idx="70">
                  <c:v>1971</c:v>
                </c:pt>
                <c:pt idx="71">
                  <c:v>1972</c:v>
                </c:pt>
                <c:pt idx="72">
                  <c:v>1973</c:v>
                </c:pt>
              </c:numCache>
            </c:numRef>
          </c:cat>
          <c:val>
            <c:numRef>
              <c:f>'Table 1.3'!$F$5:$F$77</c:f>
              <c:numCache>
                <c:formatCode>#,##0</c:formatCode>
                <c:ptCount val="73"/>
                <c:pt idx="0">
                  <c:v>2013</c:v>
                </c:pt>
                <c:pt idx="1">
                  <c:v>1964</c:v>
                </c:pt>
                <c:pt idx="2">
                  <c:v>1952</c:v>
                </c:pt>
                <c:pt idx="3">
                  <c:v>1962</c:v>
                </c:pt>
                <c:pt idx="4">
                  <c:v>2091</c:v>
                </c:pt>
                <c:pt idx="5">
                  <c:v>3630</c:v>
                </c:pt>
                <c:pt idx="6">
                  <c:v>1692</c:v>
                </c:pt>
                <c:pt idx="7">
                  <c:v>866</c:v>
                </c:pt>
                <c:pt idx="8">
                  <c:v>89</c:v>
                </c:pt>
                <c:pt idx="9">
                  <c:v>268</c:v>
                </c:pt>
                <c:pt idx="10">
                  <c:v>146</c:v>
                </c:pt>
                <c:pt idx="11">
                  <c:v>122</c:v>
                </c:pt>
                <c:pt idx="12">
                  <c:v>3</c:v>
                </c:pt>
                <c:pt idx="13">
                  <c:v>40</c:v>
                </c:pt>
                <c:pt idx="14">
                  <c:v>94</c:v>
                </c:pt>
                <c:pt idx="15">
                  <c:v>943</c:v>
                </c:pt>
                <c:pt idx="16">
                  <c:v>851</c:v>
                </c:pt>
                <c:pt idx="17">
                  <c:v>971</c:v>
                </c:pt>
                <c:pt idx="18">
                  <c:v>2266</c:v>
                </c:pt>
                <c:pt idx="19">
                  <c:v>1157</c:v>
                </c:pt>
                <c:pt idx="20">
                  <c:v>1043</c:v>
                </c:pt>
                <c:pt idx="21">
                  <c:v>771</c:v>
                </c:pt>
                <c:pt idx="22">
                  <c:v>581</c:v>
                </c:pt>
                <c:pt idx="23">
                  <c:v>413</c:v>
                </c:pt>
                <c:pt idx="24">
                  <c:v>369</c:v>
                </c:pt>
                <c:pt idx="25">
                  <c:v>442</c:v>
                </c:pt>
                <c:pt idx="26">
                  <c:v>226</c:v>
                </c:pt>
                <c:pt idx="27">
                  <c:v>200</c:v>
                </c:pt>
                <c:pt idx="28">
                  <c:v>341</c:v>
                </c:pt>
                <c:pt idx="29">
                  <c:v>377</c:v>
                </c:pt>
                <c:pt idx="30">
                  <c:v>650</c:v>
                </c:pt>
                <c:pt idx="31">
                  <c:v>201</c:v>
                </c:pt>
                <c:pt idx="32">
                  <c:v>313</c:v>
                </c:pt>
                <c:pt idx="33">
                  <c:v>358</c:v>
                </c:pt>
                <c:pt idx="34">
                  <c:v>478</c:v>
                </c:pt>
                <c:pt idx="35">
                  <c:v>460</c:v>
                </c:pt>
                <c:pt idx="36">
                  <c:v>1162</c:v>
                </c:pt>
                <c:pt idx="37">
                  <c:v>2319</c:v>
                </c:pt>
                <c:pt idx="38">
                  <c:v>341</c:v>
                </c:pt>
                <c:pt idx="39">
                  <c:v>213</c:v>
                </c:pt>
                <c:pt idx="40">
                  <c:v>69</c:v>
                </c:pt>
                <c:pt idx="41">
                  <c:v>106</c:v>
                </c:pt>
                <c:pt idx="42">
                  <c:v>233</c:v>
                </c:pt>
                <c:pt idx="43">
                  <c:v>256</c:v>
                </c:pt>
                <c:pt idx="44">
                  <c:v>210</c:v>
                </c:pt>
                <c:pt idx="45">
                  <c:v>152</c:v>
                </c:pt>
                <c:pt idx="46">
                  <c:v>710</c:v>
                </c:pt>
                <c:pt idx="47">
                  <c:v>869</c:v>
                </c:pt>
                <c:pt idx="48">
                  <c:v>1649</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numCache>
            </c:numRef>
          </c:val>
          <c:extLst>
            <c:ext xmlns:c16="http://schemas.microsoft.com/office/drawing/2014/chart" uri="{C3380CC4-5D6E-409C-BE32-E72D297353CC}">
              <c16:uniqueId val="{00000002-B9D9-47D1-9A6C-A920FB53872C}"/>
            </c:ext>
          </c:extLst>
        </c:ser>
        <c:dLbls>
          <c:showLegendKey val="0"/>
          <c:showVal val="0"/>
          <c:showCatName val="0"/>
          <c:showSerName val="0"/>
          <c:showPercent val="0"/>
          <c:showBubbleSize val="0"/>
        </c:dLbls>
        <c:axId val="156342272"/>
        <c:axId val="155251200"/>
        <c:extLst>
          <c:ext xmlns:c15="http://schemas.microsoft.com/office/drawing/2012/chart" uri="{02D57815-91ED-43cb-92C2-25804820EDAC}">
            <c15:filteredAreaSeries>
              <c15:ser>
                <c:idx val="3"/>
                <c:order val="3"/>
                <c:tx>
                  <c:strRef>
                    <c:extLst>
                      <c:ext uri="{02D57815-91ED-43cb-92C2-25804820EDAC}">
                        <c15:formulaRef>
                          <c15:sqref>'Table 1.3'!$G$3:$G$4</c15:sqref>
                        </c15:formulaRef>
                      </c:ext>
                    </c:extLst>
                    <c:strCache>
                      <c:ptCount val="2"/>
                      <c:pt idx="0">
                        <c:v>By legal status</c:v>
                      </c:pt>
                      <c:pt idx="1">
                        <c:v>Clandestine </c:v>
                      </c:pt>
                    </c:strCache>
                  </c:strRef>
                </c:tx>
                <c:spPr>
                  <a:solidFill>
                    <a:schemeClr val="accent2">
                      <a:lumMod val="75000"/>
                    </a:schemeClr>
                  </a:solidFill>
                  <a:ln w="25400">
                    <a:noFill/>
                  </a:ln>
                </c:spPr>
                <c:cat>
                  <c:numRef>
                    <c:extLst>
                      <c:ext uri="{02D57815-91ED-43cb-92C2-25804820EDAC}">
                        <c15:formulaRef>
                          <c15:sqref>'Table 1.3'!$B$5:$B$77</c15:sqref>
                        </c15:formulaRef>
                      </c:ext>
                    </c:extLst>
                    <c:numCache>
                      <c:formatCode>0</c:formatCode>
                      <c:ptCount val="73"/>
                      <c:pt idx="0">
                        <c:v>1901</c:v>
                      </c:pt>
                      <c:pt idx="1">
                        <c:v>1902</c:v>
                      </c:pt>
                      <c:pt idx="2">
                        <c:v>1903</c:v>
                      </c:pt>
                      <c:pt idx="3">
                        <c:v>1904</c:v>
                      </c:pt>
                      <c:pt idx="4">
                        <c:v>1905</c:v>
                      </c:pt>
                      <c:pt idx="5">
                        <c:v>1906</c:v>
                      </c:pt>
                      <c:pt idx="6">
                        <c:v>1907</c:v>
                      </c:pt>
                      <c:pt idx="7">
                        <c:v>1908</c:v>
                      </c:pt>
                      <c:pt idx="8">
                        <c:v>1909</c:v>
                      </c:pt>
                      <c:pt idx="9">
                        <c:v>1910</c:v>
                      </c:pt>
                      <c:pt idx="10">
                        <c:v>1911</c:v>
                      </c:pt>
                      <c:pt idx="11">
                        <c:v>1912</c:v>
                      </c:pt>
                      <c:pt idx="12">
                        <c:v>1913</c:v>
                      </c:pt>
                      <c:pt idx="13">
                        <c:v>1914</c:v>
                      </c:pt>
                      <c:pt idx="14">
                        <c:v>1915</c:v>
                      </c:pt>
                      <c:pt idx="15">
                        <c:v>1916</c:v>
                      </c:pt>
                      <c:pt idx="16">
                        <c:v>1917</c:v>
                      </c:pt>
                      <c:pt idx="17">
                        <c:v>1918</c:v>
                      </c:pt>
                      <c:pt idx="18">
                        <c:v>1919</c:v>
                      </c:pt>
                      <c:pt idx="19">
                        <c:v>1920</c:v>
                      </c:pt>
                      <c:pt idx="20">
                        <c:v>1921</c:v>
                      </c:pt>
                      <c:pt idx="21">
                        <c:v>1922</c:v>
                      </c:pt>
                      <c:pt idx="22">
                        <c:v>1923</c:v>
                      </c:pt>
                      <c:pt idx="23">
                        <c:v>1924</c:v>
                      </c:pt>
                      <c:pt idx="24">
                        <c:v>1925</c:v>
                      </c:pt>
                      <c:pt idx="25">
                        <c:v>1926</c:v>
                      </c:pt>
                      <c:pt idx="26">
                        <c:v>1927</c:v>
                      </c:pt>
                      <c:pt idx="27">
                        <c:v>1928</c:v>
                      </c:pt>
                      <c:pt idx="28">
                        <c:v>1929</c:v>
                      </c:pt>
                      <c:pt idx="29">
                        <c:v>1930</c:v>
                      </c:pt>
                      <c:pt idx="30">
                        <c:v>1931</c:v>
                      </c:pt>
                      <c:pt idx="31">
                        <c:v>1932</c:v>
                      </c:pt>
                      <c:pt idx="32">
                        <c:v>1933</c:v>
                      </c:pt>
                      <c:pt idx="33">
                        <c:v>1934</c:v>
                      </c:pt>
                      <c:pt idx="34">
                        <c:v>1935</c:v>
                      </c:pt>
                      <c:pt idx="35">
                        <c:v>1936</c:v>
                      </c:pt>
                      <c:pt idx="36">
                        <c:v>1937</c:v>
                      </c:pt>
                      <c:pt idx="37">
                        <c:v>1938</c:v>
                      </c:pt>
                      <c:pt idx="38">
                        <c:v>1939</c:v>
                      </c:pt>
                      <c:pt idx="39">
                        <c:v>1940</c:v>
                      </c:pt>
                      <c:pt idx="40">
                        <c:v>1941</c:v>
                      </c:pt>
                      <c:pt idx="41">
                        <c:v>1942</c:v>
                      </c:pt>
                      <c:pt idx="42">
                        <c:v>1943</c:v>
                      </c:pt>
                      <c:pt idx="43">
                        <c:v>1944</c:v>
                      </c:pt>
                      <c:pt idx="44">
                        <c:v>1945</c:v>
                      </c:pt>
                      <c:pt idx="45">
                        <c:v>1946</c:v>
                      </c:pt>
                      <c:pt idx="46">
                        <c:v>1947</c:v>
                      </c:pt>
                      <c:pt idx="47">
                        <c:v>1948</c:v>
                      </c:pt>
                      <c:pt idx="48">
                        <c:v>1949</c:v>
                      </c:pt>
                      <c:pt idx="49">
                        <c:v>1950</c:v>
                      </c:pt>
                      <c:pt idx="50">
                        <c:v>1951</c:v>
                      </c:pt>
                      <c:pt idx="51">
                        <c:v>1952</c:v>
                      </c:pt>
                      <c:pt idx="52">
                        <c:v>1953</c:v>
                      </c:pt>
                      <c:pt idx="53">
                        <c:v>1954</c:v>
                      </c:pt>
                      <c:pt idx="54">
                        <c:v>1955</c:v>
                      </c:pt>
                      <c:pt idx="55">
                        <c:v>1956</c:v>
                      </c:pt>
                      <c:pt idx="56">
                        <c:v>1957</c:v>
                      </c:pt>
                      <c:pt idx="57">
                        <c:v>1958</c:v>
                      </c:pt>
                      <c:pt idx="58">
                        <c:v>1959</c:v>
                      </c:pt>
                      <c:pt idx="59">
                        <c:v>1960</c:v>
                      </c:pt>
                      <c:pt idx="60">
                        <c:v>1961</c:v>
                      </c:pt>
                      <c:pt idx="61">
                        <c:v>1962</c:v>
                      </c:pt>
                      <c:pt idx="62">
                        <c:v>1963</c:v>
                      </c:pt>
                      <c:pt idx="63">
                        <c:v>1964</c:v>
                      </c:pt>
                      <c:pt idx="64">
                        <c:v>1965</c:v>
                      </c:pt>
                      <c:pt idx="65">
                        <c:v>1966</c:v>
                      </c:pt>
                      <c:pt idx="66">
                        <c:v>1967</c:v>
                      </c:pt>
                      <c:pt idx="67">
                        <c:v>1968</c:v>
                      </c:pt>
                      <c:pt idx="68">
                        <c:v>1969</c:v>
                      </c:pt>
                      <c:pt idx="69">
                        <c:v>1970</c:v>
                      </c:pt>
                      <c:pt idx="70">
                        <c:v>1971</c:v>
                      </c:pt>
                      <c:pt idx="71">
                        <c:v>1972</c:v>
                      </c:pt>
                      <c:pt idx="72">
                        <c:v>1973</c:v>
                      </c:pt>
                    </c:numCache>
                  </c:numRef>
                </c:cat>
                <c:val>
                  <c:numRef>
                    <c:extLst>
                      <c:ext uri="{02D57815-91ED-43cb-92C2-25804820EDAC}">
                        <c15:formulaRef>
                          <c15:sqref>'Table 1.3'!$G$5:$G$77</c15:sqref>
                        </c15:formulaRef>
                      </c:ext>
                    </c:extLst>
                    <c:numCache>
                      <c:formatCode>#,##0</c:formatCode>
                      <c:ptCount val="73"/>
                      <c:pt idx="0">
                        <c:v>3097</c:v>
                      </c:pt>
                      <c:pt idx="1">
                        <c:v>3626</c:v>
                      </c:pt>
                      <c:pt idx="2">
                        <c:v>3242</c:v>
                      </c:pt>
                      <c:pt idx="3">
                        <c:v>4246</c:v>
                      </c:pt>
                      <c:pt idx="4">
                        <c:v>5042</c:v>
                      </c:pt>
                      <c:pt idx="5">
                        <c:v>5714</c:v>
                      </c:pt>
                      <c:pt idx="6">
                        <c:v>6293</c:v>
                      </c:pt>
                      <c:pt idx="7">
                        <c:v>6022</c:v>
                      </c:pt>
                      <c:pt idx="8">
                        <c:v>5733</c:v>
                      </c:pt>
                      <c:pt idx="9">
                        <c:v>5927</c:v>
                      </c:pt>
                      <c:pt idx="10">
                        <c:v>4176</c:v>
                      </c:pt>
                      <c:pt idx="11">
                        <c:v>6225</c:v>
                      </c:pt>
                      <c:pt idx="12">
                        <c:v>5435</c:v>
                      </c:pt>
                      <c:pt idx="13">
                        <c:v>1801</c:v>
                      </c:pt>
                      <c:pt idx="14">
                        <c:v>1352</c:v>
                      </c:pt>
                      <c:pt idx="15">
                        <c:v>1743</c:v>
                      </c:pt>
                      <c:pt idx="16">
                        <c:v>1108</c:v>
                      </c:pt>
                      <c:pt idx="17">
                        <c:v>830</c:v>
                      </c:pt>
                      <c:pt idx="18">
                        <c:v>2600</c:v>
                      </c:pt>
                      <c:pt idx="19">
                        <c:v>4535</c:v>
                      </c:pt>
                      <c:pt idx="20">
                        <c:v>1722</c:v>
                      </c:pt>
                      <c:pt idx="21">
                        <c:v>2786</c:v>
                      </c:pt>
                      <c:pt idx="22">
                        <c:v>2812</c:v>
                      </c:pt>
                      <c:pt idx="23">
                        <c:v>2080</c:v>
                      </c:pt>
                      <c:pt idx="24">
                        <c:v>1602</c:v>
                      </c:pt>
                      <c:pt idx="25">
                        <c:v>2945</c:v>
                      </c:pt>
                      <c:pt idx="26">
                        <c:v>1937</c:v>
                      </c:pt>
                      <c:pt idx="27">
                        <c:v>2401</c:v>
                      </c:pt>
                      <c:pt idx="28">
                        <c:v>2825</c:v>
                      </c:pt>
                      <c:pt idx="29">
                        <c:v>1624</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351</c:v>
                      </c:pt>
                      <c:pt idx="51">
                        <c:v>389</c:v>
                      </c:pt>
                      <c:pt idx="52">
                        <c:v>276</c:v>
                      </c:pt>
                      <c:pt idx="53">
                        <c:v>179</c:v>
                      </c:pt>
                      <c:pt idx="54">
                        <c:v>351</c:v>
                      </c:pt>
                      <c:pt idx="55">
                        <c:v>1079</c:v>
                      </c:pt>
                      <c:pt idx="56">
                        <c:v>1538</c:v>
                      </c:pt>
                      <c:pt idx="57">
                        <c:v>1570</c:v>
                      </c:pt>
                      <c:pt idx="58">
                        <c:v>1296</c:v>
                      </c:pt>
                      <c:pt idx="59">
                        <c:v>2841</c:v>
                      </c:pt>
                      <c:pt idx="60">
                        <c:v>5046</c:v>
                      </c:pt>
                      <c:pt idx="61">
                        <c:v>9463</c:v>
                      </c:pt>
                      <c:pt idx="62">
                        <c:v>17389</c:v>
                      </c:pt>
                      <c:pt idx="63">
                        <c:v>32256</c:v>
                      </c:pt>
                      <c:pt idx="64">
                        <c:v>28736</c:v>
                      </c:pt>
                      <c:pt idx="65">
                        <c:v>20388</c:v>
                      </c:pt>
                      <c:pt idx="66">
                        <c:v>16197</c:v>
                      </c:pt>
                      <c:pt idx="67">
                        <c:v>27246</c:v>
                      </c:pt>
                      <c:pt idx="68">
                        <c:v>85507</c:v>
                      </c:pt>
                      <c:pt idx="69">
                        <c:v>116845</c:v>
                      </c:pt>
                      <c:pt idx="70">
                        <c:v>108073</c:v>
                      </c:pt>
                      <c:pt idx="71">
                        <c:v>61461</c:v>
                      </c:pt>
                      <c:pt idx="72">
                        <c:v>50215</c:v>
                      </c:pt>
                    </c:numCache>
                  </c:numRef>
                </c:val>
                <c:extLst>
                  <c:ext xmlns:c16="http://schemas.microsoft.com/office/drawing/2014/chart" uri="{C3380CC4-5D6E-409C-BE32-E72D297353CC}">
                    <c16:uniqueId val="{00000003-B9D9-47D1-9A6C-A920FB53872C}"/>
                  </c:ext>
                </c:extLst>
              </c15:ser>
            </c15:filteredAreaSeries>
          </c:ext>
        </c:extLst>
      </c:areaChart>
      <c:catAx>
        <c:axId val="156342272"/>
        <c:scaling>
          <c:orientation val="minMax"/>
        </c:scaling>
        <c:delete val="0"/>
        <c:axPos val="b"/>
        <c:numFmt formatCode="0" sourceLinked="1"/>
        <c:majorTickMark val="none"/>
        <c:minorTickMark val="none"/>
        <c:tickLblPos val="nextTo"/>
        <c:txPr>
          <a:bodyPr rot="-5400000" vert="horz"/>
          <a:lstStyle/>
          <a:p>
            <a:pPr>
              <a:defRPr/>
            </a:pPr>
            <a:endParaRPr lang="pt-PT"/>
          </a:p>
        </c:txPr>
        <c:crossAx val="155251200"/>
        <c:crosses val="autoZero"/>
        <c:auto val="1"/>
        <c:lblAlgn val="ctr"/>
        <c:lblOffset val="100"/>
        <c:noMultiLvlLbl val="0"/>
      </c:catAx>
      <c:valAx>
        <c:axId val="155251200"/>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56342272"/>
        <c:crosses val="autoZero"/>
        <c:crossBetween val="midCat"/>
      </c:valAx>
      <c:spPr>
        <a:noFill/>
        <a:ln>
          <a:noFill/>
        </a:ln>
      </c:spPr>
    </c:plotArea>
    <c:legend>
      <c:legendPos val="b"/>
      <c:overlay val="0"/>
    </c:legend>
    <c:plotVisOnly val="1"/>
    <c:dispBlanksAs val="zero"/>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marker>
            <c:symbol val="circle"/>
            <c:size val="5"/>
            <c:spPr>
              <a:solidFill>
                <a:schemeClr val="tx2">
                  <a:lumMod val="75000"/>
                </a:schemeClr>
              </a:solidFill>
              <a:ln>
                <a:noFill/>
              </a:ln>
            </c:spPr>
          </c:marker>
          <c:dLbls>
            <c:dLbl>
              <c:idx val="0"/>
              <c:layout>
                <c:manualLayout>
                  <c:x val="-5.0028490028490032E-2"/>
                  <c:y val="-2.440446239556843E-2"/>
                </c:manualLayout>
              </c:layout>
              <c:tx>
                <c:strRef>
                  <c:f>'Chart 1.9'!$B$60</c:f>
                  <c:strCache>
                    <c:ptCount val="1"/>
                    <c:pt idx="0">
                      <c:v>Austria</c:v>
                    </c:pt>
                  </c:strCache>
                </c:strRef>
              </c:tx>
              <c:spPr/>
              <c:txPr>
                <a:bodyPr/>
                <a:lstStyle/>
                <a:p>
                  <a:pPr>
                    <a:defRPr/>
                  </a:pPr>
                  <a:endParaRPr lang="pt-PT"/>
                </a:p>
              </c:txPr>
              <c:dLblPos val="r"/>
              <c:showLegendKey val="0"/>
              <c:showVal val="1"/>
              <c:showCatName val="0"/>
              <c:showSerName val="0"/>
              <c:showPercent val="0"/>
              <c:showBubbleSize val="0"/>
              <c:extLst>
                <c:ext xmlns:c15="http://schemas.microsoft.com/office/drawing/2012/chart" uri="{CE6537A1-D6FC-4f65-9D91-7224C49458BB}">
                  <c15:dlblFieldTable>
                    <c15:dlblFTEntry>
                      <c15:txfldGUID>{CFF72FE8-52EC-4C51-8BD3-D7328A694B62}</c15:txfldGUID>
                      <c15:f>'Chart 1.9'!$B$60</c15:f>
                      <c15:dlblFieldTableCache>
                        <c:ptCount val="1"/>
                        <c:pt idx="0">
                          <c:v>Austria</c:v>
                        </c:pt>
                      </c15:dlblFieldTableCache>
                    </c15:dlblFTEntry>
                  </c15:dlblFieldTable>
                  <c15:showDataLabelsRange val="0"/>
                </c:ext>
                <c:ext xmlns:c16="http://schemas.microsoft.com/office/drawing/2014/chart" uri="{C3380CC4-5D6E-409C-BE32-E72D297353CC}">
                  <c16:uniqueId val="{00000000-DD87-4563-85A4-6F0E0E9E5636}"/>
                </c:ext>
              </c:extLst>
            </c:dLbl>
            <c:dLbl>
              <c:idx val="1"/>
              <c:layout>
                <c:manualLayout>
                  <c:x val="-1.1282051282051283E-2"/>
                  <c:y val="-1.3762528388614635E-3"/>
                </c:manualLayout>
              </c:layout>
              <c:tx>
                <c:strRef>
                  <c:f>'Chart 1.9'!$B$61</c:f>
                  <c:strCache>
                    <c:ptCount val="1"/>
                    <c:pt idx="0">
                      <c:v>Belgium</c:v>
                    </c:pt>
                  </c:strCache>
                </c:strRef>
              </c:tx>
              <c:spPr/>
              <c:txPr>
                <a:bodyPr/>
                <a:lstStyle/>
                <a:p>
                  <a:pPr>
                    <a:defRPr/>
                  </a:pPr>
                  <a:endParaRPr lang="pt-PT"/>
                </a:p>
              </c:txPr>
              <c:dLblPos val="r"/>
              <c:showLegendKey val="0"/>
              <c:showVal val="1"/>
              <c:showCatName val="0"/>
              <c:showSerName val="0"/>
              <c:showPercent val="0"/>
              <c:showBubbleSize val="0"/>
              <c:extLst>
                <c:ext xmlns:c15="http://schemas.microsoft.com/office/drawing/2012/chart" uri="{CE6537A1-D6FC-4f65-9D91-7224C49458BB}">
                  <c15:dlblFieldTable>
                    <c15:dlblFTEntry>
                      <c15:txfldGUID>{45A995ED-374C-4A67-8B95-442D61E0F774}</c15:txfldGUID>
                      <c15:f>'Chart 1.9'!$B$61</c15:f>
                      <c15:dlblFieldTableCache>
                        <c:ptCount val="1"/>
                        <c:pt idx="0">
                          <c:v>Belgium</c:v>
                        </c:pt>
                      </c15:dlblFieldTableCache>
                    </c15:dlblFTEntry>
                  </c15:dlblFieldTable>
                  <c15:showDataLabelsRange val="0"/>
                </c:ext>
                <c:ext xmlns:c16="http://schemas.microsoft.com/office/drawing/2014/chart" uri="{C3380CC4-5D6E-409C-BE32-E72D297353CC}">
                  <c16:uniqueId val="{00000001-DD87-4563-85A4-6F0E0E9E5636}"/>
                </c:ext>
              </c:extLst>
            </c:dLbl>
            <c:dLbl>
              <c:idx val="2"/>
              <c:layout>
                <c:manualLayout>
                  <c:x val="-5.5099804832088296E-2"/>
                  <c:y val="-2.4404281071083733E-2"/>
                </c:manualLayout>
              </c:layout>
              <c:tx>
                <c:strRef>
                  <c:f>'Chart 1.9'!$B$62</c:f>
                  <c:strCache>
                    <c:ptCount val="1"/>
                    <c:pt idx="0">
                      <c:v>Bulgaria</c:v>
                    </c:pt>
                  </c:strCache>
                </c:strRef>
              </c:tx>
              <c:spPr/>
              <c:txPr>
                <a:bodyPr/>
                <a:lstStyle/>
                <a:p>
                  <a:pPr>
                    <a:defRPr/>
                  </a:pPr>
                  <a:endParaRPr lang="pt-PT"/>
                </a:p>
              </c:txPr>
              <c:dLblPos val="r"/>
              <c:showLegendKey val="0"/>
              <c:showVal val="1"/>
              <c:showCatName val="0"/>
              <c:showSerName val="0"/>
              <c:showPercent val="0"/>
              <c:showBubbleSize val="0"/>
              <c:extLst>
                <c:ext xmlns:c15="http://schemas.microsoft.com/office/drawing/2012/chart" uri="{CE6537A1-D6FC-4f65-9D91-7224C49458BB}">
                  <c15:dlblFieldTable>
                    <c15:dlblFTEntry>
                      <c15:txfldGUID>{E7BEF592-564A-45CB-88A7-68B3B76D4EBC}</c15:txfldGUID>
                      <c15:f>'Chart 1.9'!$B$62</c15:f>
                      <c15:dlblFieldTableCache>
                        <c:ptCount val="1"/>
                        <c:pt idx="0">
                          <c:v>Bulgaria</c:v>
                        </c:pt>
                      </c15:dlblFieldTableCache>
                    </c15:dlblFTEntry>
                  </c15:dlblFieldTable>
                  <c15:showDataLabelsRange val="0"/>
                </c:ext>
                <c:ext xmlns:c16="http://schemas.microsoft.com/office/drawing/2014/chart" uri="{C3380CC4-5D6E-409C-BE32-E72D297353CC}">
                  <c16:uniqueId val="{00000002-DD87-4563-85A4-6F0E0E9E5636}"/>
                </c:ext>
              </c:extLst>
            </c:dLbl>
            <c:dLbl>
              <c:idx val="3"/>
              <c:layout>
                <c:manualLayout>
                  <c:x val="-9.2336227202368934E-2"/>
                  <c:y val="-2.4404099746599031E-2"/>
                </c:manualLayout>
              </c:layout>
              <c:tx>
                <c:strRef>
                  <c:f>'Chart 1.9'!$B$63</c:f>
                  <c:strCache>
                    <c:ptCount val="1"/>
                    <c:pt idx="0">
                      <c:v>Czech Republic</c:v>
                    </c:pt>
                  </c:strCache>
                </c:strRef>
              </c:tx>
              <c:spPr/>
              <c:txPr>
                <a:bodyPr/>
                <a:lstStyle/>
                <a:p>
                  <a:pPr>
                    <a:defRPr/>
                  </a:pPr>
                  <a:endParaRPr lang="pt-PT"/>
                </a:p>
              </c:txPr>
              <c:dLblPos val="r"/>
              <c:showLegendKey val="0"/>
              <c:showVal val="1"/>
              <c:showCatName val="0"/>
              <c:showSerName val="0"/>
              <c:showPercent val="0"/>
              <c:showBubbleSize val="0"/>
              <c:extLst>
                <c:ext xmlns:c15="http://schemas.microsoft.com/office/drawing/2012/chart" uri="{CE6537A1-D6FC-4f65-9D91-7224C49458BB}">
                  <c15:dlblFieldTable>
                    <c15:dlblFTEntry>
                      <c15:txfldGUID>{D14AFE18-43D3-4A93-B72D-4C2133C77CA1}</c15:txfldGUID>
                      <c15:f>'Chart 1.9'!$B$63</c15:f>
                      <c15:dlblFieldTableCache>
                        <c:ptCount val="1"/>
                        <c:pt idx="0">
                          <c:v>Czech Republic</c:v>
                        </c:pt>
                      </c15:dlblFieldTableCache>
                    </c15:dlblFTEntry>
                  </c15:dlblFieldTable>
                  <c15:showDataLabelsRange val="0"/>
                </c:ext>
                <c:ext xmlns:c16="http://schemas.microsoft.com/office/drawing/2014/chart" uri="{C3380CC4-5D6E-409C-BE32-E72D297353CC}">
                  <c16:uniqueId val="{00000003-DD87-4563-85A4-6F0E0E9E5636}"/>
                </c:ext>
              </c:extLst>
            </c:dLbl>
            <c:dLbl>
              <c:idx val="4"/>
              <c:layout>
                <c:manualLayout>
                  <c:x val="-5.8638131771990037E-2"/>
                  <c:y val="-2.4404099746599031E-2"/>
                </c:manualLayout>
              </c:layout>
              <c:tx>
                <c:strRef>
                  <c:f>'Chart 1.9'!$B$64</c:f>
                  <c:strCache>
                    <c:ptCount val="1"/>
                    <c:pt idx="0">
                      <c:v>Denmark</c:v>
                    </c:pt>
                  </c:strCache>
                </c:strRef>
              </c:tx>
              <c:spPr/>
              <c:txPr>
                <a:bodyPr/>
                <a:lstStyle/>
                <a:p>
                  <a:pPr>
                    <a:defRPr/>
                  </a:pPr>
                  <a:endParaRPr lang="pt-PT"/>
                </a:p>
              </c:txPr>
              <c:dLblPos val="r"/>
              <c:showLegendKey val="0"/>
              <c:showVal val="1"/>
              <c:showCatName val="0"/>
              <c:showSerName val="0"/>
              <c:showPercent val="0"/>
              <c:showBubbleSize val="0"/>
              <c:extLst>
                <c:ext xmlns:c15="http://schemas.microsoft.com/office/drawing/2012/chart" uri="{CE6537A1-D6FC-4f65-9D91-7224C49458BB}">
                  <c15:dlblFieldTable>
                    <c15:dlblFTEntry>
                      <c15:txfldGUID>{FE164CBD-4984-4D98-BC95-BD94FAB73C03}</c15:txfldGUID>
                      <c15:f>'Chart 1.9'!$B$64</c15:f>
                      <c15:dlblFieldTableCache>
                        <c:ptCount val="1"/>
                        <c:pt idx="0">
                          <c:v>Denmark</c:v>
                        </c:pt>
                      </c15:dlblFieldTableCache>
                    </c15:dlblFTEntry>
                  </c15:dlblFieldTable>
                  <c15:showDataLabelsRange val="0"/>
                </c:ext>
                <c:ext xmlns:c16="http://schemas.microsoft.com/office/drawing/2014/chart" uri="{C3380CC4-5D6E-409C-BE32-E72D297353CC}">
                  <c16:uniqueId val="{00000004-DD87-4563-85A4-6F0E0E9E5636}"/>
                </c:ext>
              </c:extLst>
            </c:dLbl>
            <c:dLbl>
              <c:idx val="5"/>
              <c:layout>
                <c:manualLayout>
                  <c:x val="-5.2062722928864665E-2"/>
                  <c:y val="-2.4404099746599031E-2"/>
                </c:manualLayout>
              </c:layout>
              <c:tx>
                <c:strRef>
                  <c:f>'Chart 1.9'!$B$65</c:f>
                  <c:strCache>
                    <c:ptCount val="1"/>
                    <c:pt idx="0">
                      <c:v>Estonia</c:v>
                    </c:pt>
                  </c:strCache>
                </c:strRef>
              </c:tx>
              <c:spPr/>
              <c:txPr>
                <a:bodyPr/>
                <a:lstStyle/>
                <a:p>
                  <a:pPr>
                    <a:defRPr/>
                  </a:pPr>
                  <a:endParaRPr lang="pt-PT"/>
                </a:p>
              </c:txPr>
              <c:dLblPos val="r"/>
              <c:showLegendKey val="0"/>
              <c:showVal val="1"/>
              <c:showCatName val="0"/>
              <c:showSerName val="0"/>
              <c:showPercent val="0"/>
              <c:showBubbleSize val="0"/>
              <c:extLst>
                <c:ext xmlns:c15="http://schemas.microsoft.com/office/drawing/2012/chart" uri="{CE6537A1-D6FC-4f65-9D91-7224C49458BB}">
                  <c15:dlblFieldTable>
                    <c15:dlblFTEntry>
                      <c15:txfldGUID>{F9C6663E-B61B-467E-8DDC-8C0DB37802CF}</c15:txfldGUID>
                      <c15:f>'Chart 1.9'!$B$65</c15:f>
                      <c15:dlblFieldTableCache>
                        <c:ptCount val="1"/>
                        <c:pt idx="0">
                          <c:v>Estonia</c:v>
                        </c:pt>
                      </c15:dlblFieldTableCache>
                    </c15:dlblFTEntry>
                  </c15:dlblFieldTable>
                  <c15:showDataLabelsRange val="0"/>
                </c:ext>
                <c:ext xmlns:c16="http://schemas.microsoft.com/office/drawing/2014/chart" uri="{C3380CC4-5D6E-409C-BE32-E72D297353CC}">
                  <c16:uniqueId val="{00000005-DD87-4563-85A4-6F0E0E9E5636}"/>
                </c:ext>
              </c:extLst>
            </c:dLbl>
            <c:dLbl>
              <c:idx val="6"/>
              <c:layout>
                <c:manualLayout>
                  <c:x val="-5.1549812683670954E-2"/>
                  <c:y val="-1.9798639159742254E-2"/>
                </c:manualLayout>
              </c:layout>
              <c:tx>
                <c:strRef>
                  <c:f>'Chart 1.9'!$B$66</c:f>
                  <c:strCache>
                    <c:ptCount val="1"/>
                    <c:pt idx="0">
                      <c:v>Finland</c:v>
                    </c:pt>
                  </c:strCache>
                </c:strRef>
              </c:tx>
              <c:spPr/>
              <c:txPr>
                <a:bodyPr/>
                <a:lstStyle/>
                <a:p>
                  <a:pPr>
                    <a:defRPr/>
                  </a:pPr>
                  <a:endParaRPr lang="pt-PT"/>
                </a:p>
              </c:txPr>
              <c:dLblPos val="r"/>
              <c:showLegendKey val="0"/>
              <c:showVal val="1"/>
              <c:showCatName val="0"/>
              <c:showSerName val="0"/>
              <c:showPercent val="0"/>
              <c:showBubbleSize val="0"/>
              <c:extLst>
                <c:ext xmlns:c15="http://schemas.microsoft.com/office/drawing/2012/chart" uri="{CE6537A1-D6FC-4f65-9D91-7224C49458BB}">
                  <c15:dlblFieldTable>
                    <c15:dlblFTEntry>
                      <c15:txfldGUID>{04244BE2-F75E-4E4F-896E-5B77702880A4}</c15:txfldGUID>
                      <c15:f>'Chart 1.9'!$B$66</c15:f>
                      <c15:dlblFieldTableCache>
                        <c:ptCount val="1"/>
                        <c:pt idx="0">
                          <c:v>Finland</c:v>
                        </c:pt>
                      </c15:dlblFieldTableCache>
                    </c15:dlblFTEntry>
                  </c15:dlblFieldTable>
                  <c15:showDataLabelsRange val="0"/>
                </c:ext>
                <c:ext xmlns:c16="http://schemas.microsoft.com/office/drawing/2014/chart" uri="{C3380CC4-5D6E-409C-BE32-E72D297353CC}">
                  <c16:uniqueId val="{00000006-DD87-4563-85A4-6F0E0E9E5636}"/>
                </c:ext>
              </c:extLst>
            </c:dLbl>
            <c:dLbl>
              <c:idx val="7"/>
              <c:layout>
                <c:manualLayout>
                  <c:x val="-5.0028490028490032E-2"/>
                  <c:y val="-2.4404099746599031E-2"/>
                </c:manualLayout>
              </c:layout>
              <c:tx>
                <c:strRef>
                  <c:f>'Chart 1.9'!$B$67</c:f>
                  <c:strCache>
                    <c:ptCount val="1"/>
                    <c:pt idx="0">
                      <c:v>France</c:v>
                    </c:pt>
                  </c:strCache>
                </c:strRef>
              </c:tx>
              <c:spPr/>
              <c:txPr>
                <a:bodyPr/>
                <a:lstStyle/>
                <a:p>
                  <a:pPr>
                    <a:defRPr/>
                  </a:pPr>
                  <a:endParaRPr lang="pt-PT"/>
                </a:p>
              </c:txPr>
              <c:dLblPos val="r"/>
              <c:showLegendKey val="0"/>
              <c:showVal val="1"/>
              <c:showCatName val="0"/>
              <c:showSerName val="0"/>
              <c:showPercent val="0"/>
              <c:showBubbleSize val="0"/>
              <c:extLst>
                <c:ext xmlns:c15="http://schemas.microsoft.com/office/drawing/2012/chart" uri="{CE6537A1-D6FC-4f65-9D91-7224C49458BB}">
                  <c15:dlblFieldTable>
                    <c15:dlblFTEntry>
                      <c15:txfldGUID>{97F84E25-DFD4-405E-A9C8-D119504D1B6F}</c15:txfldGUID>
                      <c15:f>'Chart 1.9'!$B$67</c15:f>
                      <c15:dlblFieldTableCache>
                        <c:ptCount val="1"/>
                        <c:pt idx="0">
                          <c:v>France</c:v>
                        </c:pt>
                      </c15:dlblFieldTableCache>
                    </c15:dlblFTEntry>
                  </c15:dlblFieldTable>
                  <c15:showDataLabelsRange val="0"/>
                </c:ext>
                <c:ext xmlns:c16="http://schemas.microsoft.com/office/drawing/2014/chart" uri="{C3380CC4-5D6E-409C-BE32-E72D297353CC}">
                  <c16:uniqueId val="{00000007-DD87-4563-85A4-6F0E0E9E5636}"/>
                </c:ext>
              </c:extLst>
            </c:dLbl>
            <c:dLbl>
              <c:idx val="8"/>
              <c:layout>
                <c:manualLayout>
                  <c:x val="-9.0087713394800002E-3"/>
                  <c:y val="-1.3760715143767651E-3"/>
                </c:manualLayout>
              </c:layout>
              <c:tx>
                <c:strRef>
                  <c:f>'Chart 1.9'!$B$68</c:f>
                  <c:strCache>
                    <c:ptCount val="1"/>
                    <c:pt idx="0">
                      <c:v>Germany</c:v>
                    </c:pt>
                  </c:strCache>
                </c:strRef>
              </c:tx>
              <c:spPr/>
              <c:txPr>
                <a:bodyPr/>
                <a:lstStyle/>
                <a:p>
                  <a:pPr>
                    <a:defRPr/>
                  </a:pPr>
                  <a:endParaRPr lang="pt-PT"/>
                </a:p>
              </c:txPr>
              <c:dLblPos val="r"/>
              <c:showLegendKey val="0"/>
              <c:showVal val="1"/>
              <c:showCatName val="0"/>
              <c:showSerName val="0"/>
              <c:showPercent val="0"/>
              <c:showBubbleSize val="0"/>
              <c:extLst>
                <c:ext xmlns:c15="http://schemas.microsoft.com/office/drawing/2012/chart" uri="{CE6537A1-D6FC-4f65-9D91-7224C49458BB}">
                  <c15:dlblFieldTable>
                    <c15:dlblFTEntry>
                      <c15:txfldGUID>{495309EC-CA32-426F-95A3-DE0836248359}</c15:txfldGUID>
                      <c15:f>'Chart 1.9'!$B$68</c15:f>
                      <c15:dlblFieldTableCache>
                        <c:ptCount val="1"/>
                        <c:pt idx="0">
                          <c:v>Germany</c:v>
                        </c:pt>
                      </c15:dlblFieldTableCache>
                    </c15:dlblFTEntry>
                  </c15:dlblFieldTable>
                  <c15:showDataLabelsRange val="0"/>
                </c:ext>
                <c:ext xmlns:c16="http://schemas.microsoft.com/office/drawing/2014/chart" uri="{C3380CC4-5D6E-409C-BE32-E72D297353CC}">
                  <c16:uniqueId val="{00000008-DD87-4563-85A4-6F0E0E9E5636}"/>
                </c:ext>
              </c:extLst>
            </c:dLbl>
            <c:dLbl>
              <c:idx val="9"/>
              <c:layout>
                <c:manualLayout>
                  <c:x val="-5.1555555555555556E-2"/>
                  <c:y val="-2.4404099746599031E-2"/>
                </c:manualLayout>
              </c:layout>
              <c:tx>
                <c:strRef>
                  <c:f>'Chart 1.9'!$B$69</c:f>
                  <c:strCache>
                    <c:ptCount val="1"/>
                    <c:pt idx="0">
                      <c:v>Greece</c:v>
                    </c:pt>
                  </c:strCache>
                </c:strRef>
              </c:tx>
              <c:spPr/>
              <c:txPr>
                <a:bodyPr/>
                <a:lstStyle/>
                <a:p>
                  <a:pPr>
                    <a:defRPr/>
                  </a:pPr>
                  <a:endParaRPr lang="pt-PT"/>
                </a:p>
              </c:txPr>
              <c:dLblPos val="r"/>
              <c:showLegendKey val="0"/>
              <c:showVal val="1"/>
              <c:showCatName val="0"/>
              <c:showSerName val="0"/>
              <c:showPercent val="0"/>
              <c:showBubbleSize val="0"/>
              <c:extLst>
                <c:ext xmlns:c15="http://schemas.microsoft.com/office/drawing/2012/chart" uri="{CE6537A1-D6FC-4f65-9D91-7224C49458BB}">
                  <c15:dlblFieldTable>
                    <c15:dlblFTEntry>
                      <c15:txfldGUID>{6C9878DE-D55F-450D-81E7-DDAF649BA209}</c15:txfldGUID>
                      <c15:f>'Chart 1.9'!$B$69</c15:f>
                      <c15:dlblFieldTableCache>
                        <c:ptCount val="1"/>
                        <c:pt idx="0">
                          <c:v>Greece</c:v>
                        </c:pt>
                      </c15:dlblFieldTableCache>
                    </c15:dlblFTEntry>
                  </c15:dlblFieldTable>
                  <c15:showDataLabelsRange val="0"/>
                </c:ext>
                <c:ext xmlns:c16="http://schemas.microsoft.com/office/drawing/2014/chart" uri="{C3380CC4-5D6E-409C-BE32-E72D297353CC}">
                  <c16:uniqueId val="{00000009-DD87-4563-85A4-6F0E0E9E5636}"/>
                </c:ext>
              </c:extLst>
            </c:dLbl>
            <c:dLbl>
              <c:idx val="10"/>
              <c:layout>
                <c:manualLayout>
                  <c:x val="-5.6113960113960117E-2"/>
                  <c:y val="1.9348954437689938E-2"/>
                </c:manualLayout>
              </c:layout>
              <c:tx>
                <c:strRef>
                  <c:f>'Chart 1.9'!$B$70</c:f>
                  <c:strCache>
                    <c:ptCount val="1"/>
                    <c:pt idx="0">
                      <c:v>Hungary</c:v>
                    </c:pt>
                  </c:strCache>
                </c:strRef>
              </c:tx>
              <c:spPr/>
              <c:txPr>
                <a:bodyPr/>
                <a:lstStyle/>
                <a:p>
                  <a:pPr>
                    <a:defRPr/>
                  </a:pPr>
                  <a:endParaRPr lang="pt-PT"/>
                </a:p>
              </c:txPr>
              <c:dLblPos val="r"/>
              <c:showLegendKey val="0"/>
              <c:showVal val="1"/>
              <c:showCatName val="0"/>
              <c:showSerName val="0"/>
              <c:showPercent val="0"/>
              <c:showBubbleSize val="0"/>
              <c:extLst>
                <c:ext xmlns:c15="http://schemas.microsoft.com/office/drawing/2012/chart" uri="{CE6537A1-D6FC-4f65-9D91-7224C49458BB}">
                  <c15:dlblFieldTable>
                    <c15:dlblFTEntry>
                      <c15:txfldGUID>{92DDEB68-97C3-4567-A42A-A3141419E3E2}</c15:txfldGUID>
                      <c15:f>'Chart 1.9'!$B$70</c15:f>
                      <c15:dlblFieldTableCache>
                        <c:ptCount val="1"/>
                        <c:pt idx="0">
                          <c:v>Hungary</c:v>
                        </c:pt>
                      </c15:dlblFieldTableCache>
                    </c15:dlblFTEntry>
                  </c15:dlblFieldTable>
                  <c15:showDataLabelsRange val="0"/>
                </c:ext>
                <c:ext xmlns:c16="http://schemas.microsoft.com/office/drawing/2014/chart" uri="{C3380CC4-5D6E-409C-BE32-E72D297353CC}">
                  <c16:uniqueId val="{0000000A-DD87-4563-85A4-6F0E0E9E5636}"/>
                </c:ext>
              </c:extLst>
            </c:dLbl>
            <c:dLbl>
              <c:idx val="11"/>
              <c:layout>
                <c:manualLayout>
                  <c:x val="-4.9532808398950134E-2"/>
                  <c:y val="-2.440409974659901E-2"/>
                </c:manualLayout>
              </c:layout>
              <c:tx>
                <c:strRef>
                  <c:f>'Chart 1.9'!$B$71</c:f>
                  <c:strCache>
                    <c:ptCount val="1"/>
                    <c:pt idx="0">
                      <c:v>Ireland</c:v>
                    </c:pt>
                  </c:strCache>
                </c:strRef>
              </c:tx>
              <c:spPr/>
              <c:txPr>
                <a:bodyPr/>
                <a:lstStyle/>
                <a:p>
                  <a:pPr>
                    <a:defRPr/>
                  </a:pPr>
                  <a:endParaRPr lang="pt-PT"/>
                </a:p>
              </c:txPr>
              <c:dLblPos val="r"/>
              <c:showLegendKey val="0"/>
              <c:showVal val="1"/>
              <c:showCatName val="0"/>
              <c:showSerName val="0"/>
              <c:showPercent val="0"/>
              <c:showBubbleSize val="0"/>
              <c:extLst>
                <c:ext xmlns:c15="http://schemas.microsoft.com/office/drawing/2012/chart" uri="{CE6537A1-D6FC-4f65-9D91-7224C49458BB}">
                  <c15:dlblFieldTable>
                    <c15:dlblFTEntry>
                      <c15:txfldGUID>{7C236CD0-E7CB-4AC2-943F-2DE76BC4732E}</c15:txfldGUID>
                      <c15:f>'Chart 1.9'!$B$71</c15:f>
                      <c15:dlblFieldTableCache>
                        <c:ptCount val="1"/>
                        <c:pt idx="0">
                          <c:v>Ireland</c:v>
                        </c:pt>
                      </c15:dlblFieldTableCache>
                    </c15:dlblFTEntry>
                  </c15:dlblFieldTable>
                  <c15:showDataLabelsRange val="0"/>
                </c:ext>
                <c:ext xmlns:c16="http://schemas.microsoft.com/office/drawing/2014/chart" uri="{C3380CC4-5D6E-409C-BE32-E72D297353CC}">
                  <c16:uniqueId val="{0000000B-DD87-4563-85A4-6F0E0E9E5636}"/>
                </c:ext>
              </c:extLst>
            </c:dLbl>
            <c:dLbl>
              <c:idx val="12"/>
              <c:layout>
                <c:manualLayout>
                  <c:x val="-4.5213809812235009E-2"/>
                  <c:y val="-2.2101278790928335E-2"/>
                </c:manualLayout>
              </c:layout>
              <c:tx>
                <c:strRef>
                  <c:f>'Chart 1.9'!$B$72</c:f>
                  <c:strCache>
                    <c:ptCount val="1"/>
                    <c:pt idx="0">
                      <c:v>Italy</c:v>
                    </c:pt>
                  </c:strCache>
                </c:strRef>
              </c:tx>
              <c:spPr/>
              <c:txPr>
                <a:bodyPr/>
                <a:lstStyle/>
                <a:p>
                  <a:pPr>
                    <a:defRPr/>
                  </a:pPr>
                  <a:endParaRPr lang="pt-PT"/>
                </a:p>
              </c:txPr>
              <c:dLblPos val="r"/>
              <c:showLegendKey val="0"/>
              <c:showVal val="1"/>
              <c:showCatName val="0"/>
              <c:showSerName val="0"/>
              <c:showPercent val="0"/>
              <c:showBubbleSize val="0"/>
              <c:extLst>
                <c:ext xmlns:c15="http://schemas.microsoft.com/office/drawing/2012/chart" uri="{CE6537A1-D6FC-4f65-9D91-7224C49458BB}">
                  <c15:dlblFieldTable>
                    <c15:dlblFTEntry>
                      <c15:txfldGUID>{C0485447-C92F-4CFC-B41A-4F2C233901EB}</c15:txfldGUID>
                      <c15:f>'Chart 1.9'!$B$72</c15:f>
                      <c15:dlblFieldTableCache>
                        <c:ptCount val="1"/>
                        <c:pt idx="0">
                          <c:v>Italy</c:v>
                        </c:pt>
                      </c15:dlblFieldTableCache>
                    </c15:dlblFTEntry>
                  </c15:dlblFieldTable>
                  <c15:showDataLabelsRange val="0"/>
                </c:ext>
                <c:ext xmlns:c16="http://schemas.microsoft.com/office/drawing/2014/chart" uri="{C3380CC4-5D6E-409C-BE32-E72D297353CC}">
                  <c16:uniqueId val="{0000000C-DD87-4563-85A4-6F0E0E9E5636}"/>
                </c:ext>
              </c:extLst>
            </c:dLbl>
            <c:dLbl>
              <c:idx val="13"/>
              <c:layout>
                <c:manualLayout>
                  <c:x val="-4.5982995715279182E-2"/>
                  <c:y val="-2.4404099746599031E-2"/>
                </c:manualLayout>
              </c:layout>
              <c:tx>
                <c:strRef>
                  <c:f>'Chart 1.9'!$B$73</c:f>
                  <c:strCache>
                    <c:ptCount val="1"/>
                    <c:pt idx="0">
                      <c:v>Latvia</c:v>
                    </c:pt>
                  </c:strCache>
                </c:strRef>
              </c:tx>
              <c:spPr/>
              <c:txPr>
                <a:bodyPr/>
                <a:lstStyle/>
                <a:p>
                  <a:pPr>
                    <a:defRPr/>
                  </a:pPr>
                  <a:endParaRPr lang="pt-PT"/>
                </a:p>
              </c:txPr>
              <c:dLblPos val="r"/>
              <c:showLegendKey val="0"/>
              <c:showVal val="1"/>
              <c:showCatName val="0"/>
              <c:showSerName val="0"/>
              <c:showPercent val="0"/>
              <c:showBubbleSize val="0"/>
              <c:extLst>
                <c:ext xmlns:c15="http://schemas.microsoft.com/office/drawing/2012/chart" uri="{CE6537A1-D6FC-4f65-9D91-7224C49458BB}">
                  <c15:dlblFieldTable>
                    <c15:dlblFTEntry>
                      <c15:txfldGUID>{1E6684C5-81F9-439E-8BF9-496D63F39872}</c15:txfldGUID>
                      <c15:f>'Chart 1.9'!$B$73</c15:f>
                      <c15:dlblFieldTableCache>
                        <c:ptCount val="1"/>
                        <c:pt idx="0">
                          <c:v>Latvia</c:v>
                        </c:pt>
                      </c15:dlblFieldTableCache>
                    </c15:dlblFTEntry>
                  </c15:dlblFieldTable>
                  <c15:showDataLabelsRange val="0"/>
                </c:ext>
                <c:ext xmlns:c16="http://schemas.microsoft.com/office/drawing/2014/chart" uri="{C3380CC4-5D6E-409C-BE32-E72D297353CC}">
                  <c16:uniqueId val="{0000000D-DD87-4563-85A4-6F0E0E9E5636}"/>
                </c:ext>
              </c:extLst>
            </c:dLbl>
            <c:dLbl>
              <c:idx val="14"/>
              <c:layout>
                <c:manualLayout>
                  <c:x val="-5.8660923794782063E-2"/>
                  <c:y val="-2.4404099746598948E-2"/>
                </c:manualLayout>
              </c:layout>
              <c:tx>
                <c:strRef>
                  <c:f>'Chart 1.9'!$B$74</c:f>
                  <c:strCache>
                    <c:ptCount val="1"/>
                    <c:pt idx="0">
                      <c:v>Lithuania</c:v>
                    </c:pt>
                  </c:strCache>
                </c:strRef>
              </c:tx>
              <c:spPr/>
              <c:txPr>
                <a:bodyPr/>
                <a:lstStyle/>
                <a:p>
                  <a:pPr>
                    <a:defRPr/>
                  </a:pPr>
                  <a:endParaRPr lang="pt-PT"/>
                </a:p>
              </c:txPr>
              <c:dLblPos val="r"/>
              <c:showLegendKey val="0"/>
              <c:showVal val="1"/>
              <c:showCatName val="0"/>
              <c:showSerName val="0"/>
              <c:showPercent val="0"/>
              <c:showBubbleSize val="0"/>
              <c:extLst>
                <c:ext xmlns:c15="http://schemas.microsoft.com/office/drawing/2012/chart" uri="{CE6537A1-D6FC-4f65-9D91-7224C49458BB}">
                  <c15:dlblFieldTable>
                    <c15:dlblFTEntry>
                      <c15:txfldGUID>{460390A5-7B79-48DD-8BE2-07978D656BAC}</c15:txfldGUID>
                      <c15:f>'Chart 1.9'!$B$74</c15:f>
                      <c15:dlblFieldTableCache>
                        <c:ptCount val="1"/>
                        <c:pt idx="0">
                          <c:v>Lithuania</c:v>
                        </c:pt>
                      </c15:dlblFieldTableCache>
                    </c15:dlblFTEntry>
                  </c15:dlblFieldTable>
                  <c15:showDataLabelsRange val="0"/>
                </c:ext>
                <c:ext xmlns:c16="http://schemas.microsoft.com/office/drawing/2014/chart" uri="{C3380CC4-5D6E-409C-BE32-E72D297353CC}">
                  <c16:uniqueId val="{0000000E-DD87-4563-85A4-6F0E0E9E5636}"/>
                </c:ext>
              </c:extLst>
            </c:dLbl>
            <c:dLbl>
              <c:idx val="15"/>
              <c:layout>
                <c:manualLayout>
                  <c:x val="-8.2211185140318999E-2"/>
                  <c:y val="-2.2101278790928335E-2"/>
                </c:manualLayout>
              </c:layout>
              <c:tx>
                <c:strRef>
                  <c:f>'Chart 1.9'!$B$75</c:f>
                  <c:strCache>
                    <c:ptCount val="1"/>
                    <c:pt idx="0">
                      <c:v>Netherlands</c:v>
                    </c:pt>
                  </c:strCache>
                </c:strRef>
              </c:tx>
              <c:spPr/>
              <c:txPr>
                <a:bodyPr/>
                <a:lstStyle/>
                <a:p>
                  <a:pPr>
                    <a:defRPr/>
                  </a:pPr>
                  <a:endParaRPr lang="pt-PT"/>
                </a:p>
              </c:txPr>
              <c:dLblPos val="r"/>
              <c:showLegendKey val="0"/>
              <c:showVal val="1"/>
              <c:showCatName val="0"/>
              <c:showSerName val="0"/>
              <c:showPercent val="0"/>
              <c:showBubbleSize val="0"/>
              <c:extLst>
                <c:ext xmlns:c15="http://schemas.microsoft.com/office/drawing/2012/chart" uri="{CE6537A1-D6FC-4f65-9D91-7224C49458BB}">
                  <c15:dlblFieldTable>
                    <c15:dlblFTEntry>
                      <c15:txfldGUID>{9AB262E9-652E-43A4-B8CF-BAE243B67CB9}</c15:txfldGUID>
                      <c15:f>'Chart 1.9'!$B$75</c15:f>
                      <c15:dlblFieldTableCache>
                        <c:ptCount val="1"/>
                        <c:pt idx="0">
                          <c:v>Netherlands</c:v>
                        </c:pt>
                      </c15:dlblFieldTableCache>
                    </c15:dlblFTEntry>
                  </c15:dlblFieldTable>
                  <c15:showDataLabelsRange val="0"/>
                </c:ext>
                <c:ext xmlns:c16="http://schemas.microsoft.com/office/drawing/2014/chart" uri="{C3380CC4-5D6E-409C-BE32-E72D297353CC}">
                  <c16:uniqueId val="{0000000F-DD87-4563-85A4-6F0E0E9E5636}"/>
                </c:ext>
              </c:extLst>
            </c:dLbl>
            <c:dLbl>
              <c:idx val="16"/>
              <c:layout>
                <c:manualLayout>
                  <c:x val="-5.6877762074612509E-2"/>
                  <c:y val="-2.4404099746599031E-2"/>
                </c:manualLayout>
              </c:layout>
              <c:tx>
                <c:strRef>
                  <c:f>'Chart 1.9'!$B$76</c:f>
                  <c:strCache>
                    <c:ptCount val="1"/>
                    <c:pt idx="0">
                      <c:v>Poland</c:v>
                    </c:pt>
                  </c:strCache>
                </c:strRef>
              </c:tx>
              <c:spPr/>
              <c:txPr>
                <a:bodyPr/>
                <a:lstStyle/>
                <a:p>
                  <a:pPr>
                    <a:defRPr/>
                  </a:pPr>
                  <a:endParaRPr lang="pt-PT"/>
                </a:p>
              </c:txPr>
              <c:dLblPos val="r"/>
              <c:showLegendKey val="0"/>
              <c:showVal val="1"/>
              <c:showCatName val="0"/>
              <c:showSerName val="0"/>
              <c:showPercent val="0"/>
              <c:showBubbleSize val="0"/>
              <c:extLst>
                <c:ext xmlns:c15="http://schemas.microsoft.com/office/drawing/2012/chart" uri="{CE6537A1-D6FC-4f65-9D91-7224C49458BB}">
                  <c15:dlblFieldTable>
                    <c15:dlblFTEntry>
                      <c15:txfldGUID>{1DC4BBFA-FB84-49C9-9E11-0E9D258E2768}</c15:txfldGUID>
                      <c15:f>'Chart 1.9'!$B$76</c15:f>
                      <c15:dlblFieldTableCache>
                        <c:ptCount val="1"/>
                        <c:pt idx="0">
                          <c:v>Poland</c:v>
                        </c:pt>
                      </c15:dlblFieldTableCache>
                    </c15:dlblFTEntry>
                  </c15:dlblFieldTable>
                  <c15:showDataLabelsRange val="0"/>
                </c:ext>
                <c:ext xmlns:c16="http://schemas.microsoft.com/office/drawing/2014/chart" uri="{C3380CC4-5D6E-409C-BE32-E72D297353CC}">
                  <c16:uniqueId val="{00000010-DD87-4563-85A4-6F0E0E9E5636}"/>
                </c:ext>
              </c:extLst>
            </c:dLbl>
            <c:dLbl>
              <c:idx val="17"/>
              <c:layout>
                <c:manualLayout>
                  <c:x val="-5.8626825492967223E-2"/>
                  <c:y val="-2.4404099746599031E-2"/>
                </c:manualLayout>
              </c:layout>
              <c:tx>
                <c:rich>
                  <a:bodyPr/>
                  <a:lstStyle/>
                  <a:p>
                    <a:pPr>
                      <a:defRPr/>
                    </a:pPr>
                    <a:r>
                      <a:rPr lang="en-US" b="1">
                        <a:solidFill>
                          <a:srgbClr val="C00000"/>
                        </a:solidFill>
                      </a:rPr>
                      <a:t>Portugal</a:t>
                    </a:r>
                  </a:p>
                </c:rich>
              </c:tx>
              <c:sp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DD87-4563-85A4-6F0E0E9E5636}"/>
                </c:ext>
              </c:extLst>
            </c:dLbl>
            <c:dLbl>
              <c:idx val="18"/>
              <c:layout>
                <c:manualLayout>
                  <c:x val="-5.8136707270565538E-2"/>
                  <c:y val="-2.4404281071083733E-2"/>
                </c:manualLayout>
              </c:layout>
              <c:tx>
                <c:strRef>
                  <c:f>'Chart 1.9'!$B$78</c:f>
                  <c:strCache>
                    <c:ptCount val="1"/>
                    <c:pt idx="0">
                      <c:v>Romania</c:v>
                    </c:pt>
                  </c:strCache>
                </c:strRef>
              </c:tx>
              <c:spPr/>
              <c:txPr>
                <a:bodyPr/>
                <a:lstStyle/>
                <a:p>
                  <a:pPr>
                    <a:defRPr/>
                  </a:pPr>
                  <a:endParaRPr lang="pt-PT"/>
                </a:p>
              </c:txPr>
              <c:dLblPos val="r"/>
              <c:showLegendKey val="0"/>
              <c:showVal val="1"/>
              <c:showCatName val="0"/>
              <c:showSerName val="0"/>
              <c:showPercent val="0"/>
              <c:showBubbleSize val="0"/>
              <c:extLst>
                <c:ext xmlns:c15="http://schemas.microsoft.com/office/drawing/2012/chart" uri="{CE6537A1-D6FC-4f65-9D91-7224C49458BB}">
                  <c15:dlblFieldTable>
                    <c15:dlblFTEntry>
                      <c15:txfldGUID>{2C4652BF-9F93-4B17-ADAF-6CA8756011D4}</c15:txfldGUID>
                      <c15:f>'Chart 1.9'!$B$78</c15:f>
                      <c15:dlblFieldTableCache>
                        <c:ptCount val="1"/>
                        <c:pt idx="0">
                          <c:v>Romania</c:v>
                        </c:pt>
                      </c15:dlblFieldTableCache>
                    </c15:dlblFTEntry>
                  </c15:dlblFieldTable>
                  <c15:showDataLabelsRange val="0"/>
                </c:ext>
                <c:ext xmlns:c16="http://schemas.microsoft.com/office/drawing/2014/chart" uri="{C3380CC4-5D6E-409C-BE32-E72D297353CC}">
                  <c16:uniqueId val="{00000012-DD87-4563-85A4-6F0E0E9E5636}"/>
                </c:ext>
              </c:extLst>
            </c:dLbl>
            <c:dLbl>
              <c:idx val="19"/>
              <c:layout>
                <c:manualLayout>
                  <c:x val="-4.9270610404468673E-2"/>
                  <c:y val="-2.4404099746599031E-2"/>
                </c:manualLayout>
              </c:layout>
              <c:tx>
                <c:strRef>
                  <c:f>'Chart 1.9'!$B$79</c:f>
                  <c:strCache>
                    <c:ptCount val="1"/>
                    <c:pt idx="0">
                      <c:v>Slovakia</c:v>
                    </c:pt>
                  </c:strCache>
                </c:strRef>
              </c:tx>
              <c:spPr/>
              <c:txPr>
                <a:bodyPr/>
                <a:lstStyle/>
                <a:p>
                  <a:pPr>
                    <a:defRPr/>
                  </a:pPr>
                  <a:endParaRPr lang="pt-PT"/>
                </a:p>
              </c:txPr>
              <c:dLblPos val="r"/>
              <c:showLegendKey val="0"/>
              <c:showVal val="1"/>
              <c:showCatName val="0"/>
              <c:showSerName val="0"/>
              <c:showPercent val="0"/>
              <c:showBubbleSize val="0"/>
              <c:extLst>
                <c:ext xmlns:c15="http://schemas.microsoft.com/office/drawing/2012/chart" uri="{CE6537A1-D6FC-4f65-9D91-7224C49458BB}">
                  <c15:dlblFieldTable>
                    <c15:dlblFTEntry>
                      <c15:txfldGUID>{B90EA33B-FEA4-4731-AC38-AD7106A352BC}</c15:txfldGUID>
                      <c15:f>'Chart 1.9'!$B$79</c15:f>
                      <c15:dlblFieldTableCache>
                        <c:ptCount val="1"/>
                        <c:pt idx="0">
                          <c:v>Slovakia</c:v>
                        </c:pt>
                      </c15:dlblFieldTableCache>
                    </c15:dlblFTEntry>
                  </c15:dlblFieldTable>
                  <c15:showDataLabelsRange val="0"/>
                </c:ext>
                <c:ext xmlns:c16="http://schemas.microsoft.com/office/drawing/2014/chart" uri="{C3380CC4-5D6E-409C-BE32-E72D297353CC}">
                  <c16:uniqueId val="{00000013-DD87-4563-85A4-6F0E0E9E5636}"/>
                </c:ext>
              </c:extLst>
            </c:dLbl>
            <c:dLbl>
              <c:idx val="20"/>
              <c:layout>
                <c:manualLayout>
                  <c:x val="-5.6621127487269218E-2"/>
                  <c:y val="-1.7495818204071641E-2"/>
                </c:manualLayout>
              </c:layout>
              <c:tx>
                <c:strRef>
                  <c:f>'Chart 1.9'!$B$80</c:f>
                  <c:strCache>
                    <c:ptCount val="1"/>
                    <c:pt idx="0">
                      <c:v>Slovenia</c:v>
                    </c:pt>
                  </c:strCache>
                </c:strRef>
              </c:tx>
              <c:spPr/>
              <c:txPr>
                <a:bodyPr/>
                <a:lstStyle/>
                <a:p>
                  <a:pPr>
                    <a:defRPr/>
                  </a:pPr>
                  <a:endParaRPr lang="pt-PT"/>
                </a:p>
              </c:txPr>
              <c:dLblPos val="r"/>
              <c:showLegendKey val="0"/>
              <c:showVal val="1"/>
              <c:showCatName val="0"/>
              <c:showSerName val="0"/>
              <c:showPercent val="0"/>
              <c:showBubbleSize val="0"/>
              <c:extLst>
                <c:ext xmlns:c15="http://schemas.microsoft.com/office/drawing/2012/chart" uri="{CE6537A1-D6FC-4f65-9D91-7224C49458BB}">
                  <c15:dlblFieldTable>
                    <c15:dlblFTEntry>
                      <c15:txfldGUID>{3478BC5B-B1FA-4DAB-86C9-67B172D8C9EE}</c15:txfldGUID>
                      <c15:f>'Chart 1.9'!$B$80</c15:f>
                      <c15:dlblFieldTableCache>
                        <c:ptCount val="1"/>
                        <c:pt idx="0">
                          <c:v>Slovenia</c:v>
                        </c:pt>
                      </c15:dlblFieldTableCache>
                    </c15:dlblFTEntry>
                  </c15:dlblFieldTable>
                  <c15:showDataLabelsRange val="0"/>
                </c:ext>
                <c:ext xmlns:c16="http://schemas.microsoft.com/office/drawing/2014/chart" uri="{C3380CC4-5D6E-409C-BE32-E72D297353CC}">
                  <c16:uniqueId val="{00000014-DD87-4563-85A4-6F0E0E9E5636}"/>
                </c:ext>
              </c:extLst>
            </c:dLbl>
            <c:dLbl>
              <c:idx val="21"/>
              <c:layout>
                <c:manualLayout>
                  <c:x val="-4.4968660968660971E-2"/>
                  <c:y val="-2.4404462395568472E-2"/>
                </c:manualLayout>
              </c:layout>
              <c:tx>
                <c:strRef>
                  <c:f>'Chart 1.9'!$B$81</c:f>
                  <c:strCache>
                    <c:ptCount val="1"/>
                    <c:pt idx="0">
                      <c:v>Spain</c:v>
                    </c:pt>
                  </c:strCache>
                </c:strRef>
              </c:tx>
              <c:spPr/>
              <c:txPr>
                <a:bodyPr/>
                <a:lstStyle/>
                <a:p>
                  <a:pPr>
                    <a:defRPr/>
                  </a:pPr>
                  <a:endParaRPr lang="pt-PT"/>
                </a:p>
              </c:txPr>
              <c:dLblPos val="r"/>
              <c:showLegendKey val="0"/>
              <c:showVal val="1"/>
              <c:showCatName val="0"/>
              <c:showSerName val="0"/>
              <c:showPercent val="0"/>
              <c:showBubbleSize val="0"/>
              <c:extLst>
                <c:ext xmlns:c15="http://schemas.microsoft.com/office/drawing/2012/chart" uri="{CE6537A1-D6FC-4f65-9D91-7224C49458BB}">
                  <c15:dlblFieldTable>
                    <c15:dlblFTEntry>
                      <c15:txfldGUID>{1690F2A1-67FE-4701-935E-4589A4B54C64}</c15:txfldGUID>
                      <c15:f>'Chart 1.9'!$B$81</c15:f>
                      <c15:dlblFieldTableCache>
                        <c:ptCount val="1"/>
                        <c:pt idx="0">
                          <c:v>Spain</c:v>
                        </c:pt>
                      </c15:dlblFieldTableCache>
                    </c15:dlblFTEntry>
                  </c15:dlblFieldTable>
                  <c15:showDataLabelsRange val="0"/>
                </c:ext>
                <c:ext xmlns:c16="http://schemas.microsoft.com/office/drawing/2014/chart" uri="{C3380CC4-5D6E-409C-BE32-E72D297353CC}">
                  <c16:uniqueId val="{00000015-DD87-4563-85A4-6F0E0E9E5636}"/>
                </c:ext>
              </c:extLst>
            </c:dLbl>
            <c:dLbl>
              <c:idx val="22"/>
              <c:layout>
                <c:manualLayout>
                  <c:x val="-5.2319178051461517E-2"/>
                  <c:y val="-2.2101278790928335E-2"/>
                </c:manualLayout>
              </c:layout>
              <c:tx>
                <c:strRef>
                  <c:f>'Chart 1.9'!$B$82</c:f>
                  <c:strCache>
                    <c:ptCount val="1"/>
                    <c:pt idx="0">
                      <c:v>Sweden</c:v>
                    </c:pt>
                  </c:strCache>
                </c:strRef>
              </c:tx>
              <c:spPr/>
              <c:txPr>
                <a:bodyPr/>
                <a:lstStyle/>
                <a:p>
                  <a:pPr>
                    <a:defRPr/>
                  </a:pPr>
                  <a:endParaRPr lang="pt-PT"/>
                </a:p>
              </c:txPr>
              <c:dLblPos val="r"/>
              <c:showLegendKey val="0"/>
              <c:showVal val="1"/>
              <c:showCatName val="0"/>
              <c:showSerName val="0"/>
              <c:showPercent val="0"/>
              <c:showBubbleSize val="0"/>
              <c:extLst>
                <c:ext xmlns:c15="http://schemas.microsoft.com/office/drawing/2012/chart" uri="{CE6537A1-D6FC-4f65-9D91-7224C49458BB}">
                  <c15:dlblFieldTable>
                    <c15:dlblFTEntry>
                      <c15:txfldGUID>{090F0A3F-083B-4CBE-8B8E-9E20ECBCEF2E}</c15:txfldGUID>
                      <c15:f>'Chart 1.9'!$B$82</c15:f>
                      <c15:dlblFieldTableCache>
                        <c:ptCount val="1"/>
                        <c:pt idx="0">
                          <c:v>Sweden</c:v>
                        </c:pt>
                      </c15:dlblFieldTableCache>
                    </c15:dlblFTEntry>
                  </c15:dlblFieldTable>
                  <c15:showDataLabelsRange val="0"/>
                </c:ext>
                <c:ext xmlns:c16="http://schemas.microsoft.com/office/drawing/2014/chart" uri="{C3380CC4-5D6E-409C-BE32-E72D297353CC}">
                  <c16:uniqueId val="{00000016-DD87-4563-85A4-6F0E0E9E5636}"/>
                </c:ext>
              </c:extLst>
            </c:dLbl>
            <c:dLbl>
              <c:idx val="23"/>
              <c:layout>
                <c:manualLayout>
                  <c:x val="-8.6524261390403118E-2"/>
                  <c:y val="-2.4404099746599031E-2"/>
                </c:manualLayout>
              </c:layout>
              <c:tx>
                <c:strRef>
                  <c:f>'Chart 1.9'!$B$83</c:f>
                  <c:strCache>
                    <c:ptCount val="1"/>
                    <c:pt idx="0">
                      <c:v>United Kingdom</c:v>
                    </c:pt>
                  </c:strCache>
                </c:strRef>
              </c:tx>
              <c:spPr/>
              <c:txPr>
                <a:bodyPr/>
                <a:lstStyle/>
                <a:p>
                  <a:pPr>
                    <a:defRPr/>
                  </a:pPr>
                  <a:endParaRPr lang="pt-PT"/>
                </a:p>
              </c:txPr>
              <c:dLblPos val="r"/>
              <c:showLegendKey val="0"/>
              <c:showVal val="1"/>
              <c:showCatName val="0"/>
              <c:showSerName val="0"/>
              <c:showPercent val="0"/>
              <c:showBubbleSize val="0"/>
              <c:extLst>
                <c:ext xmlns:c15="http://schemas.microsoft.com/office/drawing/2012/chart" uri="{CE6537A1-D6FC-4f65-9D91-7224C49458BB}">
                  <c15:dlblFieldTable>
                    <c15:dlblFTEntry>
                      <c15:txfldGUID>{CC0096BC-BF7A-48F1-B4EE-79FA67EA0F58}</c15:txfldGUID>
                      <c15:f>'Chart 1.9'!$B$83</c15:f>
                      <c15:dlblFieldTableCache>
                        <c:ptCount val="1"/>
                        <c:pt idx="0">
                          <c:v>United Kingdom</c:v>
                        </c:pt>
                      </c15:dlblFieldTableCache>
                    </c15:dlblFTEntry>
                  </c15:dlblFieldTable>
                  <c15:showDataLabelsRange val="0"/>
                </c:ext>
                <c:ext xmlns:c16="http://schemas.microsoft.com/office/drawing/2014/chart" uri="{C3380CC4-5D6E-409C-BE32-E72D297353CC}">
                  <c16:uniqueId val="{00000017-DD87-4563-85A4-6F0E0E9E5636}"/>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'Chart 1.9'!$C$60:$C$83</c:f>
              <c:numCache>
                <c:formatCode>General</c:formatCode>
                <c:ptCount val="24"/>
                <c:pt idx="0">
                  <c:v>7.1</c:v>
                </c:pt>
                <c:pt idx="1">
                  <c:v>4.3</c:v>
                </c:pt>
                <c:pt idx="2">
                  <c:v>16</c:v>
                </c:pt>
                <c:pt idx="3">
                  <c:v>3.6</c:v>
                </c:pt>
                <c:pt idx="4">
                  <c:v>4.7</c:v>
                </c:pt>
                <c:pt idx="5">
                  <c:v>12.7</c:v>
                </c:pt>
                <c:pt idx="6">
                  <c:v>6.2</c:v>
                </c:pt>
                <c:pt idx="7">
                  <c:v>2.8</c:v>
                </c:pt>
                <c:pt idx="8">
                  <c:v>4.3</c:v>
                </c:pt>
                <c:pt idx="9">
                  <c:v>10.8</c:v>
                </c:pt>
                <c:pt idx="10">
                  <c:v>4.5999999999999996</c:v>
                </c:pt>
                <c:pt idx="11">
                  <c:v>16.100000000000001</c:v>
                </c:pt>
                <c:pt idx="12">
                  <c:v>5.8</c:v>
                </c:pt>
                <c:pt idx="13">
                  <c:v>12.2</c:v>
                </c:pt>
                <c:pt idx="14">
                  <c:v>13.5</c:v>
                </c:pt>
                <c:pt idx="15">
                  <c:v>6</c:v>
                </c:pt>
                <c:pt idx="16">
                  <c:v>8.1999999999999993</c:v>
                </c:pt>
                <c:pt idx="17">
                  <c:v>20.8</c:v>
                </c:pt>
                <c:pt idx="18">
                  <c:v>13.1</c:v>
                </c:pt>
                <c:pt idx="19">
                  <c:v>9.6</c:v>
                </c:pt>
                <c:pt idx="20">
                  <c:v>6.5</c:v>
                </c:pt>
                <c:pt idx="21">
                  <c:v>3</c:v>
                </c:pt>
                <c:pt idx="22">
                  <c:v>3.4</c:v>
                </c:pt>
                <c:pt idx="23">
                  <c:v>7.5</c:v>
                </c:pt>
              </c:numCache>
            </c:numRef>
          </c:xVal>
          <c:yVal>
            <c:numRef>
              <c:f>'Chart 1.9'!$D$60:$D$83</c:f>
              <c:numCache>
                <c:formatCode>General</c:formatCode>
                <c:ptCount val="24"/>
                <c:pt idx="0">
                  <c:v>15.6</c:v>
                </c:pt>
                <c:pt idx="1">
                  <c:v>13.7</c:v>
                </c:pt>
                <c:pt idx="2">
                  <c:v>1.4</c:v>
                </c:pt>
                <c:pt idx="3">
                  <c:v>4.4000000000000004</c:v>
                </c:pt>
                <c:pt idx="4">
                  <c:v>8.8000000000000007</c:v>
                </c:pt>
                <c:pt idx="5">
                  <c:v>13.6</c:v>
                </c:pt>
                <c:pt idx="6">
                  <c:v>4.2</c:v>
                </c:pt>
                <c:pt idx="7">
                  <c:v>10.7</c:v>
                </c:pt>
                <c:pt idx="8">
                  <c:v>13.1</c:v>
                </c:pt>
                <c:pt idx="9">
                  <c:v>10.1</c:v>
                </c:pt>
                <c:pt idx="10">
                  <c:v>3.7</c:v>
                </c:pt>
                <c:pt idx="11">
                  <c:v>19.600000000000001</c:v>
                </c:pt>
                <c:pt idx="12">
                  <c:v>7.4</c:v>
                </c:pt>
                <c:pt idx="13">
                  <c:v>8.8000000000000007</c:v>
                </c:pt>
                <c:pt idx="14">
                  <c:v>4</c:v>
                </c:pt>
                <c:pt idx="15">
                  <c:v>10.5</c:v>
                </c:pt>
                <c:pt idx="16">
                  <c:v>2.2000000000000002</c:v>
                </c:pt>
                <c:pt idx="17">
                  <c:v>8.6</c:v>
                </c:pt>
                <c:pt idx="18">
                  <c:v>0.6</c:v>
                </c:pt>
                <c:pt idx="19">
                  <c:v>2.4</c:v>
                </c:pt>
                <c:pt idx="20">
                  <c:v>8.1</c:v>
                </c:pt>
                <c:pt idx="21">
                  <c:v>15.2</c:v>
                </c:pt>
                <c:pt idx="22">
                  <c:v>14.1</c:v>
                </c:pt>
                <c:pt idx="23">
                  <c:v>11.2</c:v>
                </c:pt>
              </c:numCache>
            </c:numRef>
          </c:yVal>
          <c:smooth val="0"/>
          <c:extLst>
            <c:ext xmlns:c16="http://schemas.microsoft.com/office/drawing/2014/chart" uri="{C3380CC4-5D6E-409C-BE32-E72D297353CC}">
              <c16:uniqueId val="{00000018-DD87-4563-85A4-6F0E0E9E5636}"/>
            </c:ext>
          </c:extLst>
        </c:ser>
        <c:dLbls>
          <c:showLegendKey val="0"/>
          <c:showVal val="0"/>
          <c:showCatName val="0"/>
          <c:showSerName val="0"/>
          <c:showPercent val="0"/>
          <c:showBubbleSize val="0"/>
        </c:dLbls>
        <c:axId val="158253056"/>
        <c:axId val="158253632"/>
      </c:scatterChart>
      <c:valAx>
        <c:axId val="158253056"/>
        <c:scaling>
          <c:orientation val="minMax"/>
        </c:scaling>
        <c:delete val="0"/>
        <c:axPos val="b"/>
        <c:title>
          <c:tx>
            <c:rich>
              <a:bodyPr/>
              <a:lstStyle/>
              <a:p>
                <a:pPr>
                  <a:defRPr b="0"/>
                </a:pPr>
                <a:r>
                  <a:rPr lang="pt-PT" b="0"/>
                  <a:t>Emigration rate in percentage</a:t>
                </a:r>
              </a:p>
            </c:rich>
          </c:tx>
          <c:overlay val="0"/>
        </c:title>
        <c:numFmt formatCode="General" sourceLinked="1"/>
        <c:majorTickMark val="out"/>
        <c:minorTickMark val="in"/>
        <c:tickLblPos val="nextTo"/>
        <c:crossAx val="158253632"/>
        <c:crosses val="autoZero"/>
        <c:crossBetween val="midCat"/>
      </c:valAx>
      <c:valAx>
        <c:axId val="158253632"/>
        <c:scaling>
          <c:orientation val="minMax"/>
        </c:scaling>
        <c:delete val="0"/>
        <c:axPos val="l"/>
        <c:majorGridlines>
          <c:spPr>
            <a:ln>
              <a:noFill/>
            </a:ln>
          </c:spPr>
        </c:majorGridlines>
        <c:title>
          <c:tx>
            <c:rich>
              <a:bodyPr rot="-5400000" vert="horz"/>
              <a:lstStyle/>
              <a:p>
                <a:pPr>
                  <a:defRPr b="0"/>
                </a:pPr>
                <a:r>
                  <a:rPr lang="pt-PT" b="0"/>
                  <a:t>Immigration rate in percentage</a:t>
                </a:r>
              </a:p>
            </c:rich>
          </c:tx>
          <c:overlay val="0"/>
        </c:title>
        <c:numFmt formatCode="General" sourceLinked="1"/>
        <c:majorTickMark val="out"/>
        <c:minorTickMark val="none"/>
        <c:tickLblPos val="nextTo"/>
        <c:crossAx val="158253056"/>
        <c:crosses val="autoZero"/>
        <c:crossBetween val="midCat"/>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19050">
              <a:solidFill>
                <a:schemeClr val="accent1">
                  <a:lumMod val="75000"/>
                </a:schemeClr>
              </a:solidFill>
            </a:ln>
          </c:spPr>
          <c:marker>
            <c:symbol val="none"/>
          </c:marker>
          <c:cat>
            <c:numRef>
              <c:f>'Table 1.4'!$B$6:$B$19</c:f>
              <c:numCache>
                <c:formatCode>0</c:formatCode>
                <c:ptCount val="1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numCache>
            </c:numRef>
          </c:cat>
          <c:val>
            <c:numRef>
              <c:f>'Table 1.4'!$F$6:$F$19</c:f>
              <c:numCache>
                <c:formatCode>#,##0</c:formatCode>
                <c:ptCount val="14"/>
                <c:pt idx="0">
                  <c:v>40000</c:v>
                </c:pt>
                <c:pt idx="1">
                  <c:v>50000</c:v>
                </c:pt>
                <c:pt idx="2">
                  <c:v>60000</c:v>
                </c:pt>
                <c:pt idx="3">
                  <c:v>70000</c:v>
                </c:pt>
                <c:pt idx="4">
                  <c:v>75000</c:v>
                </c:pt>
                <c:pt idx="5">
                  <c:v>80000</c:v>
                </c:pt>
                <c:pt idx="6">
                  <c:v>90000</c:v>
                </c:pt>
                <c:pt idx="7">
                  <c:v>85000</c:v>
                </c:pt>
                <c:pt idx="8">
                  <c:v>75000</c:v>
                </c:pt>
                <c:pt idx="9">
                  <c:v>70000</c:v>
                </c:pt>
                <c:pt idx="10">
                  <c:v>80000</c:v>
                </c:pt>
                <c:pt idx="11">
                  <c:v>95000</c:v>
                </c:pt>
                <c:pt idx="12">
                  <c:v>110000</c:v>
                </c:pt>
                <c:pt idx="13">
                  <c:v>110000</c:v>
                </c:pt>
              </c:numCache>
            </c:numRef>
          </c:val>
          <c:smooth val="0"/>
          <c:extLst>
            <c:ext xmlns:c16="http://schemas.microsoft.com/office/drawing/2014/chart" uri="{C3380CC4-5D6E-409C-BE32-E72D297353CC}">
              <c16:uniqueId val="{00000000-EC3B-4082-9028-FCF0D7BE8FA2}"/>
            </c:ext>
          </c:extLst>
        </c:ser>
        <c:dLbls>
          <c:showLegendKey val="0"/>
          <c:showVal val="0"/>
          <c:showCatName val="0"/>
          <c:showSerName val="0"/>
          <c:showPercent val="0"/>
          <c:showBubbleSize val="0"/>
        </c:dLbls>
        <c:smooth val="0"/>
        <c:axId val="157102080"/>
        <c:axId val="155253504"/>
      </c:lineChart>
      <c:catAx>
        <c:axId val="157102080"/>
        <c:scaling>
          <c:orientation val="minMax"/>
        </c:scaling>
        <c:delete val="0"/>
        <c:axPos val="b"/>
        <c:numFmt formatCode="0" sourceLinked="1"/>
        <c:majorTickMark val="none"/>
        <c:minorTickMark val="none"/>
        <c:tickLblPos val="nextTo"/>
        <c:crossAx val="155253504"/>
        <c:crosses val="autoZero"/>
        <c:auto val="1"/>
        <c:lblAlgn val="ctr"/>
        <c:lblOffset val="100"/>
        <c:noMultiLvlLbl val="0"/>
      </c:catAx>
      <c:valAx>
        <c:axId val="155253504"/>
        <c:scaling>
          <c:orientation val="minMax"/>
          <c:min val="20000"/>
        </c:scaling>
        <c:delete val="0"/>
        <c:axPos val="l"/>
        <c:majorGridlines>
          <c:spPr>
            <a:ln w="15875">
              <a:solidFill>
                <a:schemeClr val="bg1"/>
              </a:solidFill>
            </a:ln>
          </c:spPr>
        </c:majorGridlines>
        <c:numFmt formatCode="#,##0" sourceLinked="1"/>
        <c:majorTickMark val="out"/>
        <c:minorTickMark val="none"/>
        <c:tickLblPos val="nextTo"/>
        <c:spPr>
          <a:ln>
            <a:noFill/>
          </a:ln>
        </c:spPr>
        <c:crossAx val="157102080"/>
        <c:crosses val="autoZero"/>
        <c:crossBetween val="between"/>
        <c:majorUnit val="20000"/>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strRef>
              <c:f>'Table 1.5'!$C$3</c:f>
              <c:strCache>
                <c:ptCount val="1"/>
                <c:pt idx="0">
                  <c:v>Permanent outflows</c:v>
                </c:pt>
              </c:strCache>
            </c:strRef>
          </c:tx>
          <c:spPr>
            <a:ln w="19050">
              <a:solidFill>
                <a:srgbClr val="C00000"/>
              </a:solidFill>
            </a:ln>
          </c:spPr>
          <c:marker>
            <c:symbol val="none"/>
          </c:marker>
          <c:cat>
            <c:numRef>
              <c:f>'Table 1.5'!$B$4:$B$13</c:f>
              <c:numCache>
                <c:formatCode>0</c:formatCode>
                <c:ptCount val="10"/>
                <c:pt idx="0">
                  <c:v>2004</c:v>
                </c:pt>
                <c:pt idx="1">
                  <c:v>2005</c:v>
                </c:pt>
                <c:pt idx="2">
                  <c:v>2006</c:v>
                </c:pt>
                <c:pt idx="3">
                  <c:v>2007</c:v>
                </c:pt>
                <c:pt idx="4">
                  <c:v>2008</c:v>
                </c:pt>
                <c:pt idx="5">
                  <c:v>2009</c:v>
                </c:pt>
                <c:pt idx="6">
                  <c:v>2010</c:v>
                </c:pt>
                <c:pt idx="7">
                  <c:v>2011</c:v>
                </c:pt>
                <c:pt idx="8">
                  <c:v>2012</c:v>
                </c:pt>
                <c:pt idx="9">
                  <c:v>2013</c:v>
                </c:pt>
              </c:numCache>
            </c:numRef>
          </c:cat>
          <c:val>
            <c:numRef>
              <c:f>'Table 1.5'!$C$4:$C$13</c:f>
              <c:numCache>
                <c:formatCode>#,##0</c:formatCode>
                <c:ptCount val="10"/>
                <c:pt idx="0">
                  <c:v>10680</c:v>
                </c:pt>
                <c:pt idx="1">
                  <c:v>10800</c:v>
                </c:pt>
                <c:pt idx="2">
                  <c:v>12700</c:v>
                </c:pt>
                <c:pt idx="3">
                  <c:v>26800</c:v>
                </c:pt>
                <c:pt idx="4">
                  <c:v>20357</c:v>
                </c:pt>
                <c:pt idx="5">
                  <c:v>16899</c:v>
                </c:pt>
                <c:pt idx="6">
                  <c:v>23760</c:v>
                </c:pt>
                <c:pt idx="7">
                  <c:v>43998</c:v>
                </c:pt>
                <c:pt idx="8">
                  <c:v>51958</c:v>
                </c:pt>
                <c:pt idx="9">
                  <c:v>53786</c:v>
                </c:pt>
              </c:numCache>
            </c:numRef>
          </c:val>
          <c:smooth val="0"/>
          <c:extLst>
            <c:ext xmlns:c16="http://schemas.microsoft.com/office/drawing/2014/chart" uri="{C3380CC4-5D6E-409C-BE32-E72D297353CC}">
              <c16:uniqueId val="{00000000-28F7-45E5-A957-05EA27BFF297}"/>
            </c:ext>
          </c:extLst>
        </c:ser>
        <c:ser>
          <c:idx val="0"/>
          <c:order val="1"/>
          <c:tx>
            <c:strRef>
              <c:f>'Table 1.5'!$D$3</c:f>
              <c:strCache>
                <c:ptCount val="1"/>
                <c:pt idx="0">
                  <c:v>Permanent inflows</c:v>
                </c:pt>
              </c:strCache>
            </c:strRef>
          </c:tx>
          <c:spPr>
            <a:ln w="19050">
              <a:solidFill>
                <a:schemeClr val="accent1"/>
              </a:solidFill>
            </a:ln>
          </c:spPr>
          <c:marker>
            <c:symbol val="none"/>
          </c:marker>
          <c:cat>
            <c:numRef>
              <c:f>'Table 1.5'!$B$4:$B$13</c:f>
              <c:numCache>
                <c:formatCode>0</c:formatCode>
                <c:ptCount val="10"/>
                <c:pt idx="0">
                  <c:v>2004</c:v>
                </c:pt>
                <c:pt idx="1">
                  <c:v>2005</c:v>
                </c:pt>
                <c:pt idx="2">
                  <c:v>2006</c:v>
                </c:pt>
                <c:pt idx="3">
                  <c:v>2007</c:v>
                </c:pt>
                <c:pt idx="4">
                  <c:v>2008</c:v>
                </c:pt>
                <c:pt idx="5">
                  <c:v>2009</c:v>
                </c:pt>
                <c:pt idx="6">
                  <c:v>2010</c:v>
                </c:pt>
                <c:pt idx="7">
                  <c:v>2011</c:v>
                </c:pt>
                <c:pt idx="8">
                  <c:v>2012</c:v>
                </c:pt>
                <c:pt idx="9">
                  <c:v>2013</c:v>
                </c:pt>
              </c:numCache>
            </c:numRef>
          </c:cat>
          <c:val>
            <c:numRef>
              <c:f>'Table 1.5'!$D$4:$D$13</c:f>
              <c:numCache>
                <c:formatCode>#,##0</c:formatCode>
                <c:ptCount val="10"/>
                <c:pt idx="0">
                  <c:v>57920</c:v>
                </c:pt>
                <c:pt idx="1">
                  <c:v>49200</c:v>
                </c:pt>
                <c:pt idx="2">
                  <c:v>38800</c:v>
                </c:pt>
                <c:pt idx="3">
                  <c:v>46300</c:v>
                </c:pt>
                <c:pt idx="4">
                  <c:v>29718</c:v>
                </c:pt>
                <c:pt idx="5">
                  <c:v>32307</c:v>
                </c:pt>
                <c:pt idx="6">
                  <c:v>27575</c:v>
                </c:pt>
                <c:pt idx="7">
                  <c:v>19667</c:v>
                </c:pt>
                <c:pt idx="8">
                  <c:v>14606</c:v>
                </c:pt>
                <c:pt idx="9">
                  <c:v>17554</c:v>
                </c:pt>
              </c:numCache>
            </c:numRef>
          </c:val>
          <c:smooth val="0"/>
          <c:extLst>
            <c:ext xmlns:c16="http://schemas.microsoft.com/office/drawing/2014/chart" uri="{C3380CC4-5D6E-409C-BE32-E72D297353CC}">
              <c16:uniqueId val="{00000001-28F7-45E5-A957-05EA27BFF297}"/>
            </c:ext>
          </c:extLst>
        </c:ser>
        <c:dLbls>
          <c:showLegendKey val="0"/>
          <c:showVal val="0"/>
          <c:showCatName val="0"/>
          <c:showSerName val="0"/>
          <c:showPercent val="0"/>
          <c:showBubbleSize val="0"/>
        </c:dLbls>
        <c:smooth val="0"/>
        <c:axId val="157104128"/>
        <c:axId val="157073984"/>
      </c:lineChart>
      <c:catAx>
        <c:axId val="157104128"/>
        <c:scaling>
          <c:orientation val="minMax"/>
        </c:scaling>
        <c:delete val="0"/>
        <c:axPos val="b"/>
        <c:numFmt formatCode="0" sourceLinked="1"/>
        <c:majorTickMark val="none"/>
        <c:minorTickMark val="none"/>
        <c:tickLblPos val="nextTo"/>
        <c:crossAx val="157073984"/>
        <c:crosses val="autoZero"/>
        <c:auto val="1"/>
        <c:lblAlgn val="ctr"/>
        <c:lblOffset val="100"/>
        <c:noMultiLvlLbl val="0"/>
      </c:catAx>
      <c:valAx>
        <c:axId val="157073984"/>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57104128"/>
        <c:crosses val="autoZero"/>
        <c:crossBetween val="between"/>
      </c:valAx>
      <c:spPr>
        <a:noFill/>
        <a:ln>
          <a:noFill/>
        </a:ln>
      </c:spPr>
    </c:plotArea>
    <c:legend>
      <c:legendPos val="b"/>
      <c:overlay val="0"/>
    </c:legend>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cked"/>
        <c:varyColors val="0"/>
        <c:ser>
          <c:idx val="3"/>
          <c:order val="0"/>
          <c:tx>
            <c:strRef>
              <c:f>'Chart 1.4'!$C$50</c:f>
              <c:strCache>
                <c:ptCount val="1"/>
                <c:pt idx="0">
                  <c:v>Europe</c:v>
                </c:pt>
              </c:strCache>
            </c:strRef>
          </c:tx>
          <c:spPr>
            <a:solidFill>
              <a:schemeClr val="accent1">
                <a:lumMod val="75000"/>
              </a:schemeClr>
            </a:solidFill>
          </c:spPr>
          <c:cat>
            <c:numRef>
              <c:f>'Chart 1.4'!$B$51:$B$56</c:f>
              <c:numCache>
                <c:formatCode>General</c:formatCode>
                <c:ptCount val="6"/>
                <c:pt idx="0">
                  <c:v>1990</c:v>
                </c:pt>
                <c:pt idx="1">
                  <c:v>1995</c:v>
                </c:pt>
                <c:pt idx="2">
                  <c:v>2000</c:v>
                </c:pt>
                <c:pt idx="3">
                  <c:v>2005</c:v>
                </c:pt>
                <c:pt idx="4">
                  <c:v>2010</c:v>
                </c:pt>
                <c:pt idx="5">
                  <c:v>2015</c:v>
                </c:pt>
              </c:numCache>
            </c:numRef>
          </c:cat>
          <c:val>
            <c:numRef>
              <c:f>'Chart 1.4'!$C$51:$C$56</c:f>
              <c:numCache>
                <c:formatCode>#,##0</c:formatCode>
                <c:ptCount val="6"/>
                <c:pt idx="0">
                  <c:v>1092141</c:v>
                </c:pt>
                <c:pt idx="1">
                  <c:v>1187356</c:v>
                </c:pt>
                <c:pt idx="2">
                  <c:v>1301084</c:v>
                </c:pt>
                <c:pt idx="3">
                  <c:v>1114618</c:v>
                </c:pt>
                <c:pt idx="4">
                  <c:v>1308130</c:v>
                </c:pt>
                <c:pt idx="5">
                  <c:v>1433482</c:v>
                </c:pt>
              </c:numCache>
            </c:numRef>
          </c:val>
          <c:extLst>
            <c:ext xmlns:c16="http://schemas.microsoft.com/office/drawing/2014/chart" uri="{C3380CC4-5D6E-409C-BE32-E72D297353CC}">
              <c16:uniqueId val="{00000000-C13F-4BD5-8658-4AFAF61FE40A}"/>
            </c:ext>
          </c:extLst>
        </c:ser>
        <c:ser>
          <c:idx val="0"/>
          <c:order val="1"/>
          <c:tx>
            <c:strRef>
              <c:f>'Chart 1.4'!$D$50</c:f>
              <c:strCache>
                <c:ptCount val="1"/>
                <c:pt idx="0">
                  <c:v>America</c:v>
                </c:pt>
              </c:strCache>
            </c:strRef>
          </c:tx>
          <c:spPr>
            <a:solidFill>
              <a:schemeClr val="accent1">
                <a:lumMod val="60000"/>
                <a:lumOff val="40000"/>
              </a:schemeClr>
            </a:solidFill>
          </c:spPr>
          <c:cat>
            <c:numRef>
              <c:f>'Chart 1.4'!$B$51:$B$56</c:f>
              <c:numCache>
                <c:formatCode>General</c:formatCode>
                <c:ptCount val="6"/>
                <c:pt idx="0">
                  <c:v>1990</c:v>
                </c:pt>
                <c:pt idx="1">
                  <c:v>1995</c:v>
                </c:pt>
                <c:pt idx="2">
                  <c:v>2000</c:v>
                </c:pt>
                <c:pt idx="3">
                  <c:v>2005</c:v>
                </c:pt>
                <c:pt idx="4">
                  <c:v>2010</c:v>
                </c:pt>
                <c:pt idx="5">
                  <c:v>2015</c:v>
                </c:pt>
              </c:numCache>
            </c:numRef>
          </c:cat>
          <c:val>
            <c:numRef>
              <c:f>'Chart 1.4'!$D$51:$D$56</c:f>
              <c:numCache>
                <c:formatCode>#,##0</c:formatCode>
                <c:ptCount val="6"/>
                <c:pt idx="0">
                  <c:v>910907</c:v>
                </c:pt>
                <c:pt idx="1">
                  <c:v>853198</c:v>
                </c:pt>
                <c:pt idx="2">
                  <c:v>815315</c:v>
                </c:pt>
                <c:pt idx="3">
                  <c:v>758905</c:v>
                </c:pt>
                <c:pt idx="4">
                  <c:v>712886</c:v>
                </c:pt>
                <c:pt idx="5">
                  <c:v>775050</c:v>
                </c:pt>
              </c:numCache>
            </c:numRef>
          </c:val>
          <c:extLst>
            <c:ext xmlns:c16="http://schemas.microsoft.com/office/drawing/2014/chart" uri="{C3380CC4-5D6E-409C-BE32-E72D297353CC}">
              <c16:uniqueId val="{00000001-C13F-4BD5-8658-4AFAF61FE40A}"/>
            </c:ext>
          </c:extLst>
        </c:ser>
        <c:ser>
          <c:idx val="1"/>
          <c:order val="2"/>
          <c:tx>
            <c:strRef>
              <c:f>'Chart 1.4'!$E$50</c:f>
              <c:strCache>
                <c:ptCount val="1"/>
                <c:pt idx="0">
                  <c:v>Others</c:v>
                </c:pt>
              </c:strCache>
            </c:strRef>
          </c:tx>
          <c:spPr>
            <a:solidFill>
              <a:schemeClr val="accent1">
                <a:lumMod val="40000"/>
                <a:lumOff val="60000"/>
              </a:schemeClr>
            </a:solidFill>
          </c:spPr>
          <c:cat>
            <c:numRef>
              <c:f>'Chart 1.4'!$B$51:$B$56</c:f>
              <c:numCache>
                <c:formatCode>General</c:formatCode>
                <c:ptCount val="6"/>
                <c:pt idx="0">
                  <c:v>1990</c:v>
                </c:pt>
                <c:pt idx="1">
                  <c:v>1995</c:v>
                </c:pt>
                <c:pt idx="2">
                  <c:v>2000</c:v>
                </c:pt>
                <c:pt idx="3">
                  <c:v>2005</c:v>
                </c:pt>
                <c:pt idx="4">
                  <c:v>2010</c:v>
                </c:pt>
                <c:pt idx="5">
                  <c:v>2015</c:v>
                </c:pt>
              </c:numCache>
            </c:numRef>
          </c:cat>
          <c:val>
            <c:numRef>
              <c:f>'Chart 1.4'!$E$51:$E$56</c:f>
              <c:numCache>
                <c:formatCode>#,##0</c:formatCode>
                <c:ptCount val="6"/>
                <c:pt idx="0">
                  <c:v>57742</c:v>
                </c:pt>
                <c:pt idx="1">
                  <c:v>56635</c:v>
                </c:pt>
                <c:pt idx="2">
                  <c:v>58045</c:v>
                </c:pt>
                <c:pt idx="3">
                  <c:v>62543</c:v>
                </c:pt>
                <c:pt idx="4">
                  <c:v>77881</c:v>
                </c:pt>
                <c:pt idx="5">
                  <c:v>97789</c:v>
                </c:pt>
              </c:numCache>
            </c:numRef>
          </c:val>
          <c:extLst>
            <c:ext xmlns:c16="http://schemas.microsoft.com/office/drawing/2014/chart" uri="{C3380CC4-5D6E-409C-BE32-E72D297353CC}">
              <c16:uniqueId val="{00000002-C13F-4BD5-8658-4AFAF61FE40A}"/>
            </c:ext>
          </c:extLst>
        </c:ser>
        <c:dLbls>
          <c:showLegendKey val="0"/>
          <c:showVal val="0"/>
          <c:showCatName val="0"/>
          <c:showSerName val="0"/>
          <c:showPercent val="0"/>
          <c:showBubbleSize val="0"/>
        </c:dLbls>
        <c:axId val="131540992"/>
        <c:axId val="157076288"/>
      </c:areaChart>
      <c:catAx>
        <c:axId val="131540992"/>
        <c:scaling>
          <c:orientation val="minMax"/>
        </c:scaling>
        <c:delete val="0"/>
        <c:axPos val="b"/>
        <c:numFmt formatCode="General" sourceLinked="1"/>
        <c:majorTickMark val="none"/>
        <c:minorTickMark val="none"/>
        <c:tickLblPos val="nextTo"/>
        <c:crossAx val="157076288"/>
        <c:crosses val="autoZero"/>
        <c:auto val="1"/>
        <c:lblAlgn val="ctr"/>
        <c:lblOffset val="100"/>
        <c:noMultiLvlLbl val="0"/>
      </c:catAx>
      <c:valAx>
        <c:axId val="157076288"/>
        <c:scaling>
          <c:orientation val="minMax"/>
        </c:scaling>
        <c:delete val="0"/>
        <c:axPos val="l"/>
        <c:majorGridlines>
          <c:spPr>
            <a:ln w="15875">
              <a:solidFill>
                <a:schemeClr val="bg1"/>
              </a:solidFill>
            </a:ln>
          </c:spPr>
        </c:majorGridlines>
        <c:numFmt formatCode="#,##0" sourceLinked="1"/>
        <c:majorTickMark val="out"/>
        <c:minorTickMark val="none"/>
        <c:tickLblPos val="nextTo"/>
        <c:spPr>
          <a:ln>
            <a:noFill/>
          </a:ln>
        </c:spPr>
        <c:crossAx val="131540992"/>
        <c:crosses val="autoZero"/>
        <c:crossBetween val="midCat"/>
      </c:valAx>
      <c:spPr>
        <a:noFill/>
        <a:ln>
          <a:noFill/>
        </a:ln>
      </c:spPr>
    </c:plotArea>
    <c:legend>
      <c:legendPos val="b"/>
      <c:overlay val="0"/>
    </c:legend>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dPt>
            <c:idx val="5"/>
            <c:invertIfNegative val="0"/>
            <c:bubble3D val="0"/>
            <c:spPr>
              <a:solidFill>
                <a:schemeClr val="accent2">
                  <a:lumMod val="60000"/>
                  <a:lumOff val="40000"/>
                </a:schemeClr>
              </a:solidFill>
            </c:spPr>
            <c:extLst>
              <c:ext xmlns:c16="http://schemas.microsoft.com/office/drawing/2014/chart" uri="{C3380CC4-5D6E-409C-BE32-E72D297353CC}">
                <c16:uniqueId val="{00000001-54A8-43A0-9D0E-FB4FA7099F34}"/>
              </c:ext>
            </c:extLst>
          </c:dPt>
          <c:cat>
            <c:strRef>
              <c:f>'Chart 1.5'!$B$50:$B$54</c:f>
              <c:strCache>
                <c:ptCount val="5"/>
                <c:pt idx="0">
                  <c:v>Switzerland</c:v>
                </c:pt>
                <c:pt idx="1">
                  <c:v>United Kingdom</c:v>
                </c:pt>
                <c:pt idx="2">
                  <c:v>Spain</c:v>
                </c:pt>
                <c:pt idx="3">
                  <c:v>France</c:v>
                </c:pt>
                <c:pt idx="4">
                  <c:v>Luxembourg</c:v>
                </c:pt>
              </c:strCache>
            </c:strRef>
          </c:cat>
          <c:val>
            <c:numRef>
              <c:f>'Chart 1.5'!$C$50:$C$54</c:f>
              <c:numCache>
                <c:formatCode>#,##0</c:formatCode>
                <c:ptCount val="5"/>
                <c:pt idx="0">
                  <c:v>68483</c:v>
                </c:pt>
                <c:pt idx="1">
                  <c:v>55509</c:v>
                </c:pt>
                <c:pt idx="2">
                  <c:v>42616</c:v>
                </c:pt>
                <c:pt idx="3">
                  <c:v>36173</c:v>
                </c:pt>
                <c:pt idx="4">
                  <c:v>19207</c:v>
                </c:pt>
              </c:numCache>
            </c:numRef>
          </c:val>
          <c:extLst>
            <c:ext xmlns:c16="http://schemas.microsoft.com/office/drawing/2014/chart" uri="{C3380CC4-5D6E-409C-BE32-E72D297353CC}">
              <c16:uniqueId val="{00000002-54A8-43A0-9D0E-FB4FA7099F34}"/>
            </c:ext>
          </c:extLst>
        </c:ser>
        <c:dLbls>
          <c:showLegendKey val="0"/>
          <c:showVal val="0"/>
          <c:showCatName val="0"/>
          <c:showSerName val="0"/>
          <c:showPercent val="0"/>
          <c:showBubbleSize val="0"/>
        </c:dLbls>
        <c:gapWidth val="50"/>
        <c:axId val="155756544"/>
        <c:axId val="157078592"/>
      </c:barChart>
      <c:catAx>
        <c:axId val="155756544"/>
        <c:scaling>
          <c:orientation val="maxMin"/>
        </c:scaling>
        <c:delete val="0"/>
        <c:axPos val="l"/>
        <c:numFmt formatCode="General" sourceLinked="0"/>
        <c:majorTickMark val="none"/>
        <c:minorTickMark val="none"/>
        <c:tickLblPos val="nextTo"/>
        <c:crossAx val="157078592"/>
        <c:crosses val="autoZero"/>
        <c:auto val="1"/>
        <c:lblAlgn val="ctr"/>
        <c:lblOffset val="100"/>
        <c:noMultiLvlLbl val="0"/>
      </c:catAx>
      <c:valAx>
        <c:axId val="157078592"/>
        <c:scaling>
          <c:orientation val="minMax"/>
        </c:scaling>
        <c:delete val="0"/>
        <c:axPos val="b"/>
        <c:majorGridlines>
          <c:spPr>
            <a:ln w="15875">
              <a:solidFill>
                <a:schemeClr val="bg1"/>
              </a:solidFill>
            </a:ln>
          </c:spPr>
        </c:majorGridlines>
        <c:numFmt formatCode="#,##0" sourceLinked="1"/>
        <c:majorTickMark val="none"/>
        <c:minorTickMark val="none"/>
        <c:tickLblPos val="nextTo"/>
        <c:crossAx val="155756544"/>
        <c:crosses val="max"/>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a:pPr>
            <a:r>
              <a:rPr lang="pt-PT" sz="800"/>
              <a:t>Age group</a:t>
            </a:r>
          </a:p>
        </c:rich>
      </c:tx>
      <c:layout>
        <c:manualLayout>
          <c:xMode val="edge"/>
          <c:yMode val="edge"/>
          <c:x val="1.2262108262108265E-2"/>
          <c:y val="2.5000000000000001E-2"/>
        </c:manualLayout>
      </c:layout>
      <c:overlay val="0"/>
    </c:title>
    <c:autoTitleDeleted val="0"/>
    <c:plotArea>
      <c:layout/>
      <c:barChart>
        <c:barDir val="col"/>
        <c:grouping val="percentStacked"/>
        <c:varyColors val="0"/>
        <c:ser>
          <c:idx val="0"/>
          <c:order val="0"/>
          <c:tx>
            <c:strRef>
              <c:f>'Chart 1.6'!$B$62</c:f>
              <c:strCache>
                <c:ptCount val="1"/>
                <c:pt idx="0">
                  <c:v>15-24</c:v>
                </c:pt>
              </c:strCache>
            </c:strRef>
          </c:tx>
          <c:spPr>
            <a:solidFill>
              <a:schemeClr val="tx2">
                <a:lumMod val="40000"/>
                <a:lumOff val="60000"/>
              </a:schemeClr>
            </a:solidFill>
          </c:spPr>
          <c:invertIfNegative val="0"/>
          <c:cat>
            <c:numRef>
              <c:f>'Chart 1.6'!$C$60:$D$60</c:f>
              <c:numCache>
                <c:formatCode>General</c:formatCode>
                <c:ptCount val="2"/>
                <c:pt idx="0">
                  <c:v>2001</c:v>
                </c:pt>
                <c:pt idx="1">
                  <c:v>2011</c:v>
                </c:pt>
              </c:numCache>
            </c:numRef>
          </c:cat>
          <c:val>
            <c:numRef>
              <c:f>'Chart 1.6'!$C$62:$D$62</c:f>
              <c:numCache>
                <c:formatCode>#,##0</c:formatCode>
                <c:ptCount val="2"/>
                <c:pt idx="0">
                  <c:v>82.238</c:v>
                </c:pt>
                <c:pt idx="1">
                  <c:v>77</c:v>
                </c:pt>
              </c:numCache>
            </c:numRef>
          </c:val>
          <c:extLst>
            <c:ext xmlns:c16="http://schemas.microsoft.com/office/drawing/2014/chart" uri="{C3380CC4-5D6E-409C-BE32-E72D297353CC}">
              <c16:uniqueId val="{00000000-E40A-45B3-BB2B-01E342C5AC4A}"/>
            </c:ext>
          </c:extLst>
        </c:ser>
        <c:ser>
          <c:idx val="1"/>
          <c:order val="1"/>
          <c:tx>
            <c:strRef>
              <c:f>'Chart 1.6'!$B$63</c:f>
              <c:strCache>
                <c:ptCount val="1"/>
                <c:pt idx="0">
                  <c:v>25-64</c:v>
                </c:pt>
              </c:strCache>
            </c:strRef>
          </c:tx>
          <c:spPr>
            <a:solidFill>
              <a:schemeClr val="tx2">
                <a:lumMod val="60000"/>
                <a:lumOff val="40000"/>
              </a:schemeClr>
            </a:solidFill>
          </c:spPr>
          <c:invertIfNegative val="0"/>
          <c:cat>
            <c:numRef>
              <c:f>'Chart 1.6'!$C$60:$D$60</c:f>
              <c:numCache>
                <c:formatCode>General</c:formatCode>
                <c:ptCount val="2"/>
                <c:pt idx="0">
                  <c:v>2001</c:v>
                </c:pt>
                <c:pt idx="1">
                  <c:v>2011</c:v>
                </c:pt>
              </c:numCache>
            </c:numRef>
          </c:cat>
          <c:val>
            <c:numRef>
              <c:f>'Chart 1.6'!$C$63:$D$63</c:f>
              <c:numCache>
                <c:formatCode>#,##0</c:formatCode>
                <c:ptCount val="2"/>
                <c:pt idx="0">
                  <c:v>1058.4749999999999</c:v>
                </c:pt>
                <c:pt idx="1">
                  <c:v>1154</c:v>
                </c:pt>
              </c:numCache>
            </c:numRef>
          </c:val>
          <c:extLst>
            <c:ext xmlns:c16="http://schemas.microsoft.com/office/drawing/2014/chart" uri="{C3380CC4-5D6E-409C-BE32-E72D297353CC}">
              <c16:uniqueId val="{00000001-E40A-45B3-BB2B-01E342C5AC4A}"/>
            </c:ext>
          </c:extLst>
        </c:ser>
        <c:ser>
          <c:idx val="2"/>
          <c:order val="2"/>
          <c:tx>
            <c:strRef>
              <c:f>'Chart 1.6'!$B$64</c:f>
              <c:strCache>
                <c:ptCount val="1"/>
                <c:pt idx="0">
                  <c:v>65+           </c:v>
                </c:pt>
              </c:strCache>
            </c:strRef>
          </c:tx>
          <c:spPr>
            <a:solidFill>
              <a:schemeClr val="tx2">
                <a:lumMod val="75000"/>
              </a:schemeClr>
            </a:solidFill>
          </c:spPr>
          <c:invertIfNegative val="0"/>
          <c:cat>
            <c:numRef>
              <c:f>'Chart 1.6'!$C$60:$D$60</c:f>
              <c:numCache>
                <c:formatCode>General</c:formatCode>
                <c:ptCount val="2"/>
                <c:pt idx="0">
                  <c:v>2001</c:v>
                </c:pt>
                <c:pt idx="1">
                  <c:v>2011</c:v>
                </c:pt>
              </c:numCache>
            </c:numRef>
          </c:cat>
          <c:val>
            <c:numRef>
              <c:f>'Chart 1.6'!$C$64:$D$64</c:f>
              <c:numCache>
                <c:formatCode>#,##0</c:formatCode>
                <c:ptCount val="2"/>
                <c:pt idx="0">
                  <c:v>119.536</c:v>
                </c:pt>
                <c:pt idx="1">
                  <c:v>205</c:v>
                </c:pt>
              </c:numCache>
            </c:numRef>
          </c:val>
          <c:extLst>
            <c:ext xmlns:c16="http://schemas.microsoft.com/office/drawing/2014/chart" uri="{C3380CC4-5D6E-409C-BE32-E72D297353CC}">
              <c16:uniqueId val="{00000002-E40A-45B3-BB2B-01E342C5AC4A}"/>
            </c:ext>
          </c:extLst>
        </c:ser>
        <c:dLbls>
          <c:showLegendKey val="0"/>
          <c:showVal val="0"/>
          <c:showCatName val="0"/>
          <c:showSerName val="0"/>
          <c:showPercent val="0"/>
          <c:showBubbleSize val="0"/>
        </c:dLbls>
        <c:gapWidth val="100"/>
        <c:overlap val="100"/>
        <c:serLines>
          <c:spPr>
            <a:ln w="15875">
              <a:prstDash val="sysDot"/>
            </a:ln>
          </c:spPr>
        </c:serLines>
        <c:axId val="155754496"/>
        <c:axId val="157080320"/>
      </c:barChart>
      <c:catAx>
        <c:axId val="155754496"/>
        <c:scaling>
          <c:orientation val="minMax"/>
        </c:scaling>
        <c:delete val="0"/>
        <c:axPos val="b"/>
        <c:numFmt formatCode="General" sourceLinked="1"/>
        <c:majorTickMark val="none"/>
        <c:minorTickMark val="none"/>
        <c:tickLblPos val="nextTo"/>
        <c:crossAx val="157080320"/>
        <c:crosses val="autoZero"/>
        <c:auto val="1"/>
        <c:lblAlgn val="ctr"/>
        <c:lblOffset val="100"/>
        <c:noMultiLvlLbl val="0"/>
      </c:catAx>
      <c:valAx>
        <c:axId val="157080320"/>
        <c:scaling>
          <c:orientation val="minMax"/>
        </c:scaling>
        <c:delete val="0"/>
        <c:axPos val="l"/>
        <c:majorGridlines>
          <c:spPr>
            <a:ln w="15875">
              <a:solidFill>
                <a:schemeClr val="bg1"/>
              </a:solidFill>
            </a:ln>
          </c:spPr>
        </c:majorGridlines>
        <c:numFmt formatCode="0%" sourceLinked="1"/>
        <c:majorTickMark val="out"/>
        <c:minorTickMark val="none"/>
        <c:tickLblPos val="nextTo"/>
        <c:crossAx val="155754496"/>
        <c:crosses val="autoZero"/>
        <c:crossBetween val="between"/>
        <c:majorUnit val="0.2"/>
      </c:valAx>
      <c:spPr>
        <a:noFill/>
        <a:ln>
          <a:noFill/>
        </a:ln>
      </c:spPr>
    </c:plotArea>
    <c:legend>
      <c:legendPos val="r"/>
      <c:overlay val="0"/>
    </c:legend>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a:pPr>
            <a:r>
              <a:rPr lang="pt-PT" sz="800"/>
              <a:t>Educational attainment</a:t>
            </a:r>
          </a:p>
        </c:rich>
      </c:tx>
      <c:layout>
        <c:manualLayout>
          <c:xMode val="edge"/>
          <c:yMode val="edge"/>
          <c:x val="1.3675799086758011E-2"/>
          <c:y val="2.7531956735496559E-2"/>
        </c:manualLayout>
      </c:layout>
      <c:overlay val="0"/>
    </c:title>
    <c:autoTitleDeleted val="0"/>
    <c:plotArea>
      <c:layout/>
      <c:barChart>
        <c:barDir val="col"/>
        <c:grouping val="percentStacked"/>
        <c:varyColors val="0"/>
        <c:ser>
          <c:idx val="0"/>
          <c:order val="0"/>
          <c:tx>
            <c:strRef>
              <c:f>'Chart 1.6'!$B$66</c:f>
              <c:strCache>
                <c:ptCount val="1"/>
                <c:pt idx="0">
                  <c:v>Low</c:v>
                </c:pt>
              </c:strCache>
            </c:strRef>
          </c:tx>
          <c:spPr>
            <a:solidFill>
              <a:schemeClr val="tx2">
                <a:lumMod val="40000"/>
                <a:lumOff val="60000"/>
              </a:schemeClr>
            </a:solidFill>
          </c:spPr>
          <c:invertIfNegative val="0"/>
          <c:cat>
            <c:numRef>
              <c:f>'Chart 1.6'!$C$60:$D$60</c:f>
              <c:numCache>
                <c:formatCode>General</c:formatCode>
                <c:ptCount val="2"/>
                <c:pt idx="0">
                  <c:v>2001</c:v>
                </c:pt>
                <c:pt idx="1">
                  <c:v>2011</c:v>
                </c:pt>
              </c:numCache>
            </c:numRef>
          </c:cat>
          <c:val>
            <c:numRef>
              <c:f>'Chart 1.6'!$C$66:$D$66</c:f>
              <c:numCache>
                <c:formatCode>#,##0</c:formatCode>
                <c:ptCount val="2"/>
                <c:pt idx="0">
                  <c:v>847.125</c:v>
                </c:pt>
                <c:pt idx="1">
                  <c:v>875.79899999999998</c:v>
                </c:pt>
              </c:numCache>
            </c:numRef>
          </c:val>
          <c:extLst>
            <c:ext xmlns:c16="http://schemas.microsoft.com/office/drawing/2014/chart" uri="{C3380CC4-5D6E-409C-BE32-E72D297353CC}">
              <c16:uniqueId val="{00000000-78C5-491D-ADC2-6384BACC6274}"/>
            </c:ext>
          </c:extLst>
        </c:ser>
        <c:ser>
          <c:idx val="1"/>
          <c:order val="1"/>
          <c:tx>
            <c:strRef>
              <c:f>'Chart 1.6'!$B$67</c:f>
              <c:strCache>
                <c:ptCount val="1"/>
                <c:pt idx="0">
                  <c:v>Medium    </c:v>
                </c:pt>
              </c:strCache>
            </c:strRef>
          </c:tx>
          <c:spPr>
            <a:solidFill>
              <a:schemeClr val="tx2">
                <a:lumMod val="60000"/>
                <a:lumOff val="40000"/>
              </a:schemeClr>
            </a:solidFill>
          </c:spPr>
          <c:invertIfNegative val="0"/>
          <c:cat>
            <c:numRef>
              <c:f>'Chart 1.6'!$C$60:$D$60</c:f>
              <c:numCache>
                <c:formatCode>General</c:formatCode>
                <c:ptCount val="2"/>
                <c:pt idx="0">
                  <c:v>2001</c:v>
                </c:pt>
                <c:pt idx="1">
                  <c:v>2011</c:v>
                </c:pt>
              </c:numCache>
            </c:numRef>
          </c:cat>
          <c:val>
            <c:numRef>
              <c:f>'Chart 1.6'!$C$67:$D$67</c:f>
              <c:numCache>
                <c:formatCode>#,##0</c:formatCode>
                <c:ptCount val="2"/>
                <c:pt idx="0">
                  <c:v>295.08600000000001</c:v>
                </c:pt>
                <c:pt idx="1">
                  <c:v>384.411</c:v>
                </c:pt>
              </c:numCache>
            </c:numRef>
          </c:val>
          <c:extLst>
            <c:ext xmlns:c16="http://schemas.microsoft.com/office/drawing/2014/chart" uri="{C3380CC4-5D6E-409C-BE32-E72D297353CC}">
              <c16:uniqueId val="{00000001-78C5-491D-ADC2-6384BACC6274}"/>
            </c:ext>
          </c:extLst>
        </c:ser>
        <c:ser>
          <c:idx val="2"/>
          <c:order val="2"/>
          <c:tx>
            <c:strRef>
              <c:f>'Chart 1.6'!$B$68</c:f>
              <c:strCache>
                <c:ptCount val="1"/>
                <c:pt idx="0">
                  <c:v>High</c:v>
                </c:pt>
              </c:strCache>
            </c:strRef>
          </c:tx>
          <c:spPr>
            <a:solidFill>
              <a:schemeClr val="tx2">
                <a:lumMod val="75000"/>
              </a:schemeClr>
            </a:solidFill>
          </c:spPr>
          <c:invertIfNegative val="0"/>
          <c:cat>
            <c:numRef>
              <c:f>'Chart 1.6'!$C$60:$D$60</c:f>
              <c:numCache>
                <c:formatCode>General</c:formatCode>
                <c:ptCount val="2"/>
                <c:pt idx="0">
                  <c:v>2001</c:v>
                </c:pt>
                <c:pt idx="1">
                  <c:v>2011</c:v>
                </c:pt>
              </c:numCache>
            </c:numRef>
          </c:cat>
          <c:val>
            <c:numRef>
              <c:f>'Chart 1.6'!$C$68:$D$68</c:f>
              <c:numCache>
                <c:formatCode>#,##0</c:formatCode>
                <c:ptCount val="2"/>
                <c:pt idx="0">
                  <c:v>77.876000000000005</c:v>
                </c:pt>
                <c:pt idx="1">
                  <c:v>151.22399999999999</c:v>
                </c:pt>
              </c:numCache>
            </c:numRef>
          </c:val>
          <c:extLst>
            <c:ext xmlns:c16="http://schemas.microsoft.com/office/drawing/2014/chart" uri="{C3380CC4-5D6E-409C-BE32-E72D297353CC}">
              <c16:uniqueId val="{00000002-78C5-491D-ADC2-6384BACC6274}"/>
            </c:ext>
          </c:extLst>
        </c:ser>
        <c:dLbls>
          <c:showLegendKey val="0"/>
          <c:showVal val="0"/>
          <c:showCatName val="0"/>
          <c:showSerName val="0"/>
          <c:showPercent val="0"/>
          <c:showBubbleSize val="0"/>
        </c:dLbls>
        <c:gapWidth val="100"/>
        <c:overlap val="100"/>
        <c:serLines>
          <c:spPr>
            <a:ln w="15875">
              <a:prstDash val="sysDot"/>
            </a:ln>
          </c:spPr>
        </c:serLines>
        <c:axId val="157635072"/>
        <c:axId val="157344896"/>
      </c:barChart>
      <c:catAx>
        <c:axId val="157635072"/>
        <c:scaling>
          <c:orientation val="minMax"/>
        </c:scaling>
        <c:delete val="0"/>
        <c:axPos val="b"/>
        <c:numFmt formatCode="General" sourceLinked="1"/>
        <c:majorTickMark val="none"/>
        <c:minorTickMark val="none"/>
        <c:tickLblPos val="nextTo"/>
        <c:crossAx val="157344896"/>
        <c:crosses val="autoZero"/>
        <c:auto val="1"/>
        <c:lblAlgn val="ctr"/>
        <c:lblOffset val="100"/>
        <c:noMultiLvlLbl val="0"/>
      </c:catAx>
      <c:valAx>
        <c:axId val="157344896"/>
        <c:scaling>
          <c:orientation val="minMax"/>
        </c:scaling>
        <c:delete val="0"/>
        <c:axPos val="l"/>
        <c:majorGridlines>
          <c:spPr>
            <a:ln w="15875">
              <a:solidFill>
                <a:schemeClr val="bg1"/>
              </a:solidFill>
            </a:ln>
          </c:spPr>
        </c:majorGridlines>
        <c:numFmt formatCode="0%" sourceLinked="1"/>
        <c:majorTickMark val="out"/>
        <c:minorTickMark val="none"/>
        <c:tickLblPos val="nextTo"/>
        <c:crossAx val="157635072"/>
        <c:crosses val="autoZero"/>
        <c:crossBetween val="between"/>
        <c:majorUnit val="0.2"/>
      </c:valAx>
      <c:spPr>
        <a:noFill/>
        <a:ln>
          <a:noFill/>
        </a:ln>
      </c:spPr>
    </c:plotArea>
    <c:legend>
      <c:legendPos val="r"/>
      <c:overlay val="0"/>
    </c:legend>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dPt>
            <c:idx val="21"/>
            <c:invertIfNegative val="0"/>
            <c:bubble3D val="0"/>
            <c:spPr>
              <a:solidFill>
                <a:srgbClr val="C00000"/>
              </a:solidFill>
            </c:spPr>
            <c:extLst>
              <c:ext xmlns:c16="http://schemas.microsoft.com/office/drawing/2014/chart" uri="{C3380CC4-5D6E-409C-BE32-E72D297353CC}">
                <c16:uniqueId val="{00000001-5257-48A4-BBFF-47C1934505E1}"/>
              </c:ext>
            </c:extLst>
          </c:dPt>
          <c:dPt>
            <c:idx val="22"/>
            <c:invertIfNegative val="0"/>
            <c:bubble3D val="0"/>
            <c:spPr>
              <a:solidFill>
                <a:srgbClr val="C00000"/>
              </a:solidFill>
            </c:spPr>
            <c:extLst>
              <c:ext xmlns:c16="http://schemas.microsoft.com/office/drawing/2014/chart" uri="{C3380CC4-5D6E-409C-BE32-E72D297353CC}">
                <c16:uniqueId val="{00000003-5257-48A4-BBFF-47C1934505E1}"/>
              </c:ext>
            </c:extLst>
          </c:dPt>
          <c:dPt>
            <c:idx val="23"/>
            <c:invertIfNegative val="0"/>
            <c:bubble3D val="0"/>
            <c:spPr>
              <a:solidFill>
                <a:srgbClr val="C00000"/>
              </a:solidFill>
            </c:spPr>
            <c:extLst>
              <c:ext xmlns:c16="http://schemas.microsoft.com/office/drawing/2014/chart" uri="{C3380CC4-5D6E-409C-BE32-E72D297353CC}">
                <c16:uniqueId val="{00000005-5257-48A4-BBFF-47C1934505E1}"/>
              </c:ext>
            </c:extLst>
          </c:dPt>
          <c:dPt>
            <c:idx val="24"/>
            <c:invertIfNegative val="0"/>
            <c:bubble3D val="0"/>
            <c:spPr>
              <a:solidFill>
                <a:srgbClr val="C00000"/>
              </a:solidFill>
            </c:spPr>
            <c:extLst>
              <c:ext xmlns:c16="http://schemas.microsoft.com/office/drawing/2014/chart" uri="{C3380CC4-5D6E-409C-BE32-E72D297353CC}">
                <c16:uniqueId val="{00000007-5257-48A4-BBFF-47C1934505E1}"/>
              </c:ext>
            </c:extLst>
          </c:dPt>
          <c:dPt>
            <c:idx val="25"/>
            <c:invertIfNegative val="0"/>
            <c:bubble3D val="0"/>
            <c:spPr>
              <a:solidFill>
                <a:srgbClr val="C00000"/>
              </a:solidFill>
            </c:spPr>
            <c:extLst>
              <c:ext xmlns:c16="http://schemas.microsoft.com/office/drawing/2014/chart" uri="{C3380CC4-5D6E-409C-BE32-E72D297353CC}">
                <c16:uniqueId val="{00000009-5257-48A4-BBFF-47C1934505E1}"/>
              </c:ext>
            </c:extLst>
          </c:dPt>
          <c:dPt>
            <c:idx val="26"/>
            <c:invertIfNegative val="0"/>
            <c:bubble3D val="0"/>
            <c:spPr>
              <a:solidFill>
                <a:srgbClr val="C00000"/>
              </a:solidFill>
            </c:spPr>
            <c:extLst>
              <c:ext xmlns:c16="http://schemas.microsoft.com/office/drawing/2014/chart" uri="{C3380CC4-5D6E-409C-BE32-E72D297353CC}">
                <c16:uniqueId val="{0000000B-5257-48A4-BBFF-47C1934505E1}"/>
              </c:ext>
            </c:extLst>
          </c:dPt>
          <c:dPt>
            <c:idx val="27"/>
            <c:invertIfNegative val="0"/>
            <c:bubble3D val="0"/>
            <c:spPr>
              <a:solidFill>
                <a:srgbClr val="C00000"/>
              </a:solidFill>
            </c:spPr>
            <c:extLst>
              <c:ext xmlns:c16="http://schemas.microsoft.com/office/drawing/2014/chart" uri="{C3380CC4-5D6E-409C-BE32-E72D297353CC}">
                <c16:uniqueId val="{0000000D-5257-48A4-BBFF-47C1934505E1}"/>
              </c:ext>
            </c:extLst>
          </c:dPt>
          <c:dPt>
            <c:idx val="28"/>
            <c:invertIfNegative val="0"/>
            <c:bubble3D val="0"/>
            <c:spPr>
              <a:solidFill>
                <a:srgbClr val="FFC000"/>
              </a:solidFill>
            </c:spPr>
            <c:extLst>
              <c:ext xmlns:c16="http://schemas.microsoft.com/office/drawing/2014/chart" uri="{C3380CC4-5D6E-409C-BE32-E72D297353CC}">
                <c16:uniqueId val="{0000000F-5257-48A4-BBFF-47C1934505E1}"/>
              </c:ext>
            </c:extLst>
          </c:dPt>
          <c:dPt>
            <c:idx val="29"/>
            <c:invertIfNegative val="0"/>
            <c:bubble3D val="0"/>
            <c:spPr>
              <a:solidFill>
                <a:srgbClr val="C00000"/>
              </a:solidFill>
            </c:spPr>
            <c:extLst>
              <c:ext xmlns:c16="http://schemas.microsoft.com/office/drawing/2014/chart" uri="{C3380CC4-5D6E-409C-BE32-E72D297353CC}">
                <c16:uniqueId val="{00000011-5257-48A4-BBFF-47C1934505E1}"/>
              </c:ext>
            </c:extLst>
          </c:dPt>
          <c:dPt>
            <c:idx val="30"/>
            <c:invertIfNegative val="0"/>
            <c:bubble3D val="0"/>
            <c:spPr>
              <a:solidFill>
                <a:srgbClr val="C00000"/>
              </a:solidFill>
            </c:spPr>
            <c:extLst>
              <c:ext xmlns:c16="http://schemas.microsoft.com/office/drawing/2014/chart" uri="{C3380CC4-5D6E-409C-BE32-E72D297353CC}">
                <c16:uniqueId val="{00000013-5257-48A4-BBFF-47C1934505E1}"/>
              </c:ext>
            </c:extLst>
          </c:dPt>
          <c:dPt>
            <c:idx val="31"/>
            <c:invertIfNegative val="0"/>
            <c:bubble3D val="0"/>
            <c:spPr>
              <a:solidFill>
                <a:srgbClr val="C00000"/>
              </a:solidFill>
            </c:spPr>
            <c:extLst>
              <c:ext xmlns:c16="http://schemas.microsoft.com/office/drawing/2014/chart" uri="{C3380CC4-5D6E-409C-BE32-E72D297353CC}">
                <c16:uniqueId val="{00000015-5257-48A4-BBFF-47C1934505E1}"/>
              </c:ext>
            </c:extLst>
          </c:dPt>
          <c:cat>
            <c:strRef>
              <c:f>'Chart 1.7'!$B$50:$B$81</c:f>
              <c:strCache>
                <c:ptCount val="32"/>
                <c:pt idx="0">
                  <c:v>Luxembourg</c:v>
                </c:pt>
                <c:pt idx="1">
                  <c:v>Switzerland</c:v>
                </c:pt>
                <c:pt idx="2">
                  <c:v>Malta</c:v>
                </c:pt>
                <c:pt idx="3">
                  <c:v>Norway</c:v>
                </c:pt>
                <c:pt idx="4">
                  <c:v>Cyprus</c:v>
                </c:pt>
                <c:pt idx="5">
                  <c:v>Austria</c:v>
                </c:pt>
                <c:pt idx="6">
                  <c:v>Liechtenstein</c:v>
                </c:pt>
                <c:pt idx="7">
                  <c:v>Sweden</c:v>
                </c:pt>
                <c:pt idx="8">
                  <c:v>Belgium</c:v>
                </c:pt>
                <c:pt idx="9">
                  <c:v>Germany</c:v>
                </c:pt>
                <c:pt idx="10">
                  <c:v>Denmark</c:v>
                </c:pt>
                <c:pt idx="11">
                  <c:v>United Kingdom</c:v>
                </c:pt>
                <c:pt idx="12">
                  <c:v>Spain</c:v>
                </c:pt>
                <c:pt idx="13">
                  <c:v>Italy</c:v>
                </c:pt>
                <c:pt idx="14">
                  <c:v>Finland</c:v>
                </c:pt>
                <c:pt idx="15">
                  <c:v>Iceland</c:v>
                </c:pt>
                <c:pt idx="16">
                  <c:v>Netherlands</c:v>
                </c:pt>
                <c:pt idx="17">
                  <c:v>Ireland</c:v>
                </c:pt>
                <c:pt idx="18">
                  <c:v>Slovenia</c:v>
                </c:pt>
                <c:pt idx="19">
                  <c:v>Czech Republic</c:v>
                </c:pt>
                <c:pt idx="20">
                  <c:v>France</c:v>
                </c:pt>
                <c:pt idx="21">
                  <c:v>Hungary</c:v>
                </c:pt>
                <c:pt idx="22">
                  <c:v>Slovakia</c:v>
                </c:pt>
                <c:pt idx="23">
                  <c:v>Bulgaria</c:v>
                </c:pt>
                <c:pt idx="24">
                  <c:v>Croatia</c:v>
                </c:pt>
                <c:pt idx="25">
                  <c:v>Greece</c:v>
                </c:pt>
                <c:pt idx="26">
                  <c:v>Estonia</c:v>
                </c:pt>
                <c:pt idx="27">
                  <c:v>Poland</c:v>
                </c:pt>
                <c:pt idx="28">
                  <c:v>Portugal</c:v>
                </c:pt>
                <c:pt idx="29">
                  <c:v>Romania</c:v>
                </c:pt>
                <c:pt idx="30">
                  <c:v>Latvia</c:v>
                </c:pt>
                <c:pt idx="31">
                  <c:v>Lithuania</c:v>
                </c:pt>
              </c:strCache>
            </c:strRef>
          </c:cat>
          <c:val>
            <c:numRef>
              <c:f>'Chart 1.7'!$C$50:$C$81</c:f>
              <c:numCache>
                <c:formatCode>0.00</c:formatCode>
                <c:ptCount val="32"/>
                <c:pt idx="0">
                  <c:v>3.2709940328918643</c:v>
                </c:pt>
                <c:pt idx="1">
                  <c:v>1.297528106618101</c:v>
                </c:pt>
                <c:pt idx="2">
                  <c:v>1.2391157166230982</c:v>
                </c:pt>
                <c:pt idx="3">
                  <c:v>1.0296654052392635</c:v>
                </c:pt>
                <c:pt idx="4">
                  <c:v>0.93659673659673648</c:v>
                </c:pt>
                <c:pt idx="5">
                  <c:v>0.90821685812522057</c:v>
                </c:pt>
                <c:pt idx="6">
                  <c:v>0.79452718898973851</c:v>
                </c:pt>
                <c:pt idx="7">
                  <c:v>0.71798835110583203</c:v>
                </c:pt>
                <c:pt idx="8">
                  <c:v>0.64849207318248703</c:v>
                </c:pt>
                <c:pt idx="9">
                  <c:v>0.62554769115380038</c:v>
                </c:pt>
                <c:pt idx="10">
                  <c:v>0.49349280774661092</c:v>
                </c:pt>
                <c:pt idx="11">
                  <c:v>0.49190258775618267</c:v>
                </c:pt>
                <c:pt idx="12">
                  <c:v>0.37629052971673083</c:v>
                </c:pt>
                <c:pt idx="13">
                  <c:v>0.3239838040673042</c:v>
                </c:pt>
                <c:pt idx="14">
                  <c:v>0.26076492266939633</c:v>
                </c:pt>
                <c:pt idx="15">
                  <c:v>0.24441844683745251</c:v>
                </c:pt>
                <c:pt idx="16">
                  <c:v>0.21402567868434608</c:v>
                </c:pt>
                <c:pt idx="17">
                  <c:v>0.20188900186972059</c:v>
                </c:pt>
                <c:pt idx="18">
                  <c:v>0.18592149280597356</c:v>
                </c:pt>
                <c:pt idx="19">
                  <c:v>0.14773954500862266</c:v>
                </c:pt>
                <c:pt idx="20">
                  <c:v>9.5130932166632876E-2</c:v>
                </c:pt>
                <c:pt idx="21">
                  <c:v>-3.3409720102476723E-3</c:v>
                </c:pt>
                <c:pt idx="22">
                  <c:v>-4.7452440929558236E-3</c:v>
                </c:pt>
                <c:pt idx="23">
                  <c:v>-2.9645262961625257E-2</c:v>
                </c:pt>
                <c:pt idx="24">
                  <c:v>-0.19075498803925489</c:v>
                </c:pt>
                <c:pt idx="25">
                  <c:v>-0.28175660099057298</c:v>
                </c:pt>
                <c:pt idx="26">
                  <c:v>-0.36304385329593203</c:v>
                </c:pt>
                <c:pt idx="27">
                  <c:v>-0.36322142942516272</c:v>
                </c:pt>
                <c:pt idx="28">
                  <c:v>-0.43575034421659065</c:v>
                </c:pt>
                <c:pt idx="29">
                  <c:v>-0.70009937680321921</c:v>
                </c:pt>
                <c:pt idx="30">
                  <c:v>-0.78067698309440869</c:v>
                </c:pt>
                <c:pt idx="31">
                  <c:v>-1.1026434088722434</c:v>
                </c:pt>
              </c:numCache>
            </c:numRef>
          </c:val>
          <c:extLst>
            <c:ext xmlns:c16="http://schemas.microsoft.com/office/drawing/2014/chart" uri="{C3380CC4-5D6E-409C-BE32-E72D297353CC}">
              <c16:uniqueId val="{00000016-5257-48A4-BBFF-47C1934505E1}"/>
            </c:ext>
          </c:extLst>
        </c:ser>
        <c:dLbls>
          <c:showLegendKey val="0"/>
          <c:showVal val="0"/>
          <c:showCatName val="0"/>
          <c:showSerName val="0"/>
          <c:showPercent val="0"/>
          <c:showBubbleSize val="0"/>
        </c:dLbls>
        <c:gapWidth val="50"/>
        <c:axId val="157637120"/>
        <c:axId val="157347200"/>
      </c:barChart>
      <c:catAx>
        <c:axId val="157637120"/>
        <c:scaling>
          <c:orientation val="maxMin"/>
        </c:scaling>
        <c:delete val="0"/>
        <c:axPos val="l"/>
        <c:numFmt formatCode="General" sourceLinked="0"/>
        <c:majorTickMark val="none"/>
        <c:minorTickMark val="none"/>
        <c:tickLblPos val="low"/>
        <c:crossAx val="157347200"/>
        <c:crosses val="autoZero"/>
        <c:auto val="1"/>
        <c:lblAlgn val="ctr"/>
        <c:lblOffset val="100"/>
        <c:noMultiLvlLbl val="0"/>
      </c:catAx>
      <c:valAx>
        <c:axId val="157347200"/>
        <c:scaling>
          <c:orientation val="minMax"/>
          <c:max val="3.3"/>
          <c:min val="-1.2"/>
        </c:scaling>
        <c:delete val="0"/>
        <c:axPos val="b"/>
        <c:majorGridlines>
          <c:spPr>
            <a:ln w="15875">
              <a:solidFill>
                <a:schemeClr val="bg1"/>
              </a:solidFill>
            </a:ln>
          </c:spPr>
        </c:majorGridlines>
        <c:title>
          <c:tx>
            <c:rich>
              <a:bodyPr/>
              <a:lstStyle/>
              <a:p>
                <a:pPr>
                  <a:defRPr b="0"/>
                </a:pPr>
                <a:r>
                  <a:rPr lang="pt-PT" b="0"/>
                  <a:t>Percentage</a:t>
                </a:r>
              </a:p>
            </c:rich>
          </c:tx>
          <c:layout>
            <c:manualLayout>
              <c:xMode val="edge"/>
              <c:yMode val="edge"/>
              <c:x val="0.16819202727864146"/>
              <c:y val="0.9534944401379879"/>
            </c:manualLayout>
          </c:layout>
          <c:overlay val="0"/>
        </c:title>
        <c:numFmt formatCode="0.00" sourceLinked="1"/>
        <c:majorTickMark val="out"/>
        <c:minorTickMark val="none"/>
        <c:tickLblPos val="nextTo"/>
        <c:spPr>
          <a:ln>
            <a:noFill/>
          </a:ln>
        </c:spPr>
        <c:crossAx val="157637120"/>
        <c:crosses val="max"/>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lumMod val="75000"/>
              </a:schemeClr>
            </a:solidFill>
          </c:spPr>
          <c:invertIfNegative val="0"/>
          <c:dPt>
            <c:idx val="21"/>
            <c:invertIfNegative val="0"/>
            <c:bubble3D val="0"/>
            <c:spPr>
              <a:solidFill>
                <a:srgbClr val="C00000"/>
              </a:solidFill>
            </c:spPr>
            <c:extLst>
              <c:ext xmlns:c16="http://schemas.microsoft.com/office/drawing/2014/chart" uri="{C3380CC4-5D6E-409C-BE32-E72D297353CC}">
                <c16:uniqueId val="{00000001-7C4F-463B-9735-C2A282658406}"/>
              </c:ext>
            </c:extLst>
          </c:dPt>
          <c:cat>
            <c:strRef>
              <c:f>'Table 1.10'!$C$4:$C$33</c:f>
              <c:strCache>
                <c:ptCount val="30"/>
                <c:pt idx="0">
                  <c:v>Mexico</c:v>
                </c:pt>
                <c:pt idx="1">
                  <c:v>India</c:v>
                </c:pt>
                <c:pt idx="2">
                  <c:v>Russian Federation</c:v>
                </c:pt>
                <c:pt idx="3">
                  <c:v>China</c:v>
                </c:pt>
                <c:pt idx="4">
                  <c:v>Ukraine</c:v>
                </c:pt>
                <c:pt idx="5">
                  <c:v>Bangladesh</c:v>
                </c:pt>
                <c:pt idx="6">
                  <c:v>Pakistan</c:v>
                </c:pt>
                <c:pt idx="7">
                  <c:v>United Kingdom</c:v>
                </c:pt>
                <c:pt idx="8">
                  <c:v>Philippines</c:v>
                </c:pt>
                <c:pt idx="9">
                  <c:v>Turkey</c:v>
                </c:pt>
                <c:pt idx="10">
                  <c:v>Egypt, Arab Rep.</c:v>
                </c:pt>
                <c:pt idx="11">
                  <c:v>Kazakhstan</c:v>
                </c:pt>
                <c:pt idx="12">
                  <c:v>Germany</c:v>
                </c:pt>
                <c:pt idx="13">
                  <c:v>Italy</c:v>
                </c:pt>
                <c:pt idx="14">
                  <c:v>Poland</c:v>
                </c:pt>
                <c:pt idx="15">
                  <c:v>Morocco</c:v>
                </c:pt>
                <c:pt idx="16">
                  <c:v>State of Palestine</c:v>
                </c:pt>
                <c:pt idx="17">
                  <c:v>Romania</c:v>
                </c:pt>
                <c:pt idx="18">
                  <c:v>Indonesia</c:v>
                </c:pt>
                <c:pt idx="19">
                  <c:v>United States</c:v>
                </c:pt>
                <c:pt idx="20">
                  <c:v>Afghanistan</c:v>
                </c:pt>
                <c:pt idx="21">
                  <c:v>Portugal</c:v>
                </c:pt>
                <c:pt idx="22">
                  <c:v>Vietnam</c:v>
                </c:pt>
                <c:pt idx="23">
                  <c:v>Colombia</c:v>
                </c:pt>
                <c:pt idx="24">
                  <c:v>Korea, Republic of</c:v>
                </c:pt>
                <c:pt idx="25">
                  <c:v>Uzbekistan</c:v>
                </c:pt>
                <c:pt idx="26">
                  <c:v>Sri Lanka</c:v>
                </c:pt>
                <c:pt idx="27">
                  <c:v>Belarus</c:v>
                </c:pt>
                <c:pt idx="28">
                  <c:v>France</c:v>
                </c:pt>
                <c:pt idx="29">
                  <c:v>Puerto Rico</c:v>
                </c:pt>
              </c:strCache>
            </c:strRef>
          </c:cat>
          <c:val>
            <c:numRef>
              <c:f>'Table 1.10'!$D$4:$D$33</c:f>
              <c:numCache>
                <c:formatCode>#\ ##0.0</c:formatCode>
                <c:ptCount val="30"/>
                <c:pt idx="0">
                  <c:v>11.9</c:v>
                </c:pt>
                <c:pt idx="1">
                  <c:v>11.4</c:v>
                </c:pt>
                <c:pt idx="2">
                  <c:v>11.1</c:v>
                </c:pt>
                <c:pt idx="3">
                  <c:v>8.3000000000000007</c:v>
                </c:pt>
                <c:pt idx="4">
                  <c:v>6.6</c:v>
                </c:pt>
                <c:pt idx="5">
                  <c:v>5.4</c:v>
                </c:pt>
                <c:pt idx="6">
                  <c:v>4.7</c:v>
                </c:pt>
                <c:pt idx="7">
                  <c:v>4.7</c:v>
                </c:pt>
                <c:pt idx="8">
                  <c:v>4.3</c:v>
                </c:pt>
                <c:pt idx="9">
                  <c:v>4.3</c:v>
                </c:pt>
                <c:pt idx="10">
                  <c:v>3.7</c:v>
                </c:pt>
                <c:pt idx="11">
                  <c:v>3.7</c:v>
                </c:pt>
                <c:pt idx="12">
                  <c:v>3.5</c:v>
                </c:pt>
                <c:pt idx="13">
                  <c:v>3.5</c:v>
                </c:pt>
                <c:pt idx="14">
                  <c:v>3.1</c:v>
                </c:pt>
                <c:pt idx="15">
                  <c:v>3</c:v>
                </c:pt>
                <c:pt idx="16">
                  <c:v>3</c:v>
                </c:pt>
                <c:pt idx="17">
                  <c:v>2.8</c:v>
                </c:pt>
                <c:pt idx="18">
                  <c:v>2.5</c:v>
                </c:pt>
                <c:pt idx="19">
                  <c:v>2.4</c:v>
                </c:pt>
                <c:pt idx="20">
                  <c:v>2.2999999999999998</c:v>
                </c:pt>
                <c:pt idx="21">
                  <c:v>2.2000000000000002</c:v>
                </c:pt>
                <c:pt idx="22">
                  <c:v>2.2000000000000002</c:v>
                </c:pt>
                <c:pt idx="23">
                  <c:v>2.1</c:v>
                </c:pt>
                <c:pt idx="24">
                  <c:v>2.1</c:v>
                </c:pt>
                <c:pt idx="25">
                  <c:v>2</c:v>
                </c:pt>
                <c:pt idx="26">
                  <c:v>1.8</c:v>
                </c:pt>
                <c:pt idx="27">
                  <c:v>1.8</c:v>
                </c:pt>
                <c:pt idx="28">
                  <c:v>1.7</c:v>
                </c:pt>
                <c:pt idx="29">
                  <c:v>1.7</c:v>
                </c:pt>
              </c:numCache>
            </c:numRef>
          </c:val>
          <c:extLst>
            <c:ext xmlns:c16="http://schemas.microsoft.com/office/drawing/2014/chart" uri="{C3380CC4-5D6E-409C-BE32-E72D297353CC}">
              <c16:uniqueId val="{00000002-7C4F-463B-9735-C2A282658406}"/>
            </c:ext>
          </c:extLst>
        </c:ser>
        <c:dLbls>
          <c:showLegendKey val="0"/>
          <c:showVal val="0"/>
          <c:showCatName val="0"/>
          <c:showSerName val="0"/>
          <c:showPercent val="0"/>
          <c:showBubbleSize val="0"/>
        </c:dLbls>
        <c:gapWidth val="50"/>
        <c:axId val="157636608"/>
        <c:axId val="157348928"/>
      </c:barChart>
      <c:catAx>
        <c:axId val="157636608"/>
        <c:scaling>
          <c:orientation val="maxMin"/>
        </c:scaling>
        <c:delete val="0"/>
        <c:axPos val="l"/>
        <c:numFmt formatCode="General" sourceLinked="0"/>
        <c:majorTickMark val="none"/>
        <c:minorTickMark val="none"/>
        <c:tickLblPos val="nextTo"/>
        <c:crossAx val="157348928"/>
        <c:crosses val="autoZero"/>
        <c:auto val="1"/>
        <c:lblAlgn val="ctr"/>
        <c:lblOffset val="100"/>
        <c:noMultiLvlLbl val="0"/>
      </c:catAx>
      <c:valAx>
        <c:axId val="157348928"/>
        <c:scaling>
          <c:orientation val="minMax"/>
          <c:max val="12"/>
        </c:scaling>
        <c:delete val="0"/>
        <c:axPos val="b"/>
        <c:majorGridlines>
          <c:spPr>
            <a:ln w="15875">
              <a:solidFill>
                <a:schemeClr val="bg1"/>
              </a:solidFill>
            </a:ln>
          </c:spPr>
        </c:majorGridlines>
        <c:title>
          <c:tx>
            <c:rich>
              <a:bodyPr/>
              <a:lstStyle/>
              <a:p>
                <a:pPr>
                  <a:defRPr b="0"/>
                </a:pPr>
                <a:r>
                  <a:rPr lang="pt-PT" b="0"/>
                  <a:t>Emigrants, millions</a:t>
                </a:r>
              </a:p>
            </c:rich>
          </c:tx>
          <c:layout>
            <c:manualLayout>
              <c:xMode val="edge"/>
              <c:yMode val="edge"/>
              <c:x val="0.16819202727864146"/>
              <c:y val="0.9534944401379879"/>
            </c:manualLayout>
          </c:layout>
          <c:overlay val="0"/>
        </c:title>
        <c:numFmt formatCode="#\ ##0.0" sourceLinked="1"/>
        <c:majorTickMark val="out"/>
        <c:minorTickMark val="none"/>
        <c:tickLblPos val="nextTo"/>
        <c:spPr>
          <a:ln>
            <a:noFill/>
          </a:ln>
        </c:spPr>
        <c:crossAx val="157636608"/>
        <c:crosses val="max"/>
        <c:crossBetween val="between"/>
      </c:valAx>
      <c:spPr>
        <a:noFill/>
        <a:ln>
          <a:noFill/>
        </a:ln>
      </c:spPr>
    </c:plotArea>
    <c:plotVisOnly val="1"/>
    <c:dispBlanksAs val="gap"/>
    <c:showDLblsOverMax val="0"/>
  </c:chart>
  <c:spPr>
    <a:solidFill>
      <a:schemeClr val="accent1">
        <a:lumMod val="20000"/>
        <a:lumOff val="80000"/>
      </a:schemeClr>
    </a:solidFill>
    <a:ln>
      <a:noFill/>
    </a:ln>
  </c:spPr>
  <c:txPr>
    <a:bodyPr/>
    <a:lstStyle/>
    <a:p>
      <a:pPr>
        <a:defRPr sz="800" baseline="0">
          <a:latin typeface="Arial" pitchFamily="34" charset="0"/>
        </a:defRPr>
      </a:pPr>
      <a:endParaRPr lang="pt-PT"/>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15</xdr:col>
      <xdr:colOff>438150</xdr:colOff>
      <xdr:row>4</xdr:row>
      <xdr:rowOff>180975</xdr:rowOff>
    </xdr:from>
    <xdr:to>
      <xdr:col>16</xdr:col>
      <xdr:colOff>9525</xdr:colOff>
      <xdr:row>4</xdr:row>
      <xdr:rowOff>333375</xdr:rowOff>
    </xdr:to>
    <xdr:pic>
      <xdr:nvPicPr>
        <xdr:cNvPr id="2" name="Picture 1" descr="http://www.pordata.pt/Site/img/empty_16x16.png">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87125" y="17049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5</xdr:row>
      <xdr:rowOff>0</xdr:rowOff>
    </xdr:from>
    <xdr:to>
      <xdr:col>13</xdr:col>
      <xdr:colOff>152400</xdr:colOff>
      <xdr:row>5</xdr:row>
      <xdr:rowOff>152400</xdr:rowOff>
    </xdr:to>
    <xdr:pic>
      <xdr:nvPicPr>
        <xdr:cNvPr id="3" name="Picture 2" descr="http://www.pordata.pt/Site/img/empty_16x16.pn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1905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6</xdr:row>
      <xdr:rowOff>0</xdr:rowOff>
    </xdr:from>
    <xdr:to>
      <xdr:col>13</xdr:col>
      <xdr:colOff>152400</xdr:colOff>
      <xdr:row>6</xdr:row>
      <xdr:rowOff>152400</xdr:rowOff>
    </xdr:to>
    <xdr:pic>
      <xdr:nvPicPr>
        <xdr:cNvPr id="4" name="Picture 3" descr="http://www.pordata.pt/Site/img/empty_16x16.png">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095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7</xdr:row>
      <xdr:rowOff>0</xdr:rowOff>
    </xdr:from>
    <xdr:to>
      <xdr:col>13</xdr:col>
      <xdr:colOff>152400</xdr:colOff>
      <xdr:row>7</xdr:row>
      <xdr:rowOff>152400</xdr:rowOff>
    </xdr:to>
    <xdr:pic>
      <xdr:nvPicPr>
        <xdr:cNvPr id="5" name="Picture 4" descr="http://www.pordata.pt/Site/img/empty_16x16.png">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286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8</xdr:row>
      <xdr:rowOff>0</xdr:rowOff>
    </xdr:from>
    <xdr:to>
      <xdr:col>13</xdr:col>
      <xdr:colOff>152400</xdr:colOff>
      <xdr:row>8</xdr:row>
      <xdr:rowOff>152400</xdr:rowOff>
    </xdr:to>
    <xdr:pic>
      <xdr:nvPicPr>
        <xdr:cNvPr id="6" name="Picture 5" descr="http://www.pordata.pt/Site/img/empty_16x16.png">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476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9</xdr:row>
      <xdr:rowOff>0</xdr:rowOff>
    </xdr:from>
    <xdr:to>
      <xdr:col>13</xdr:col>
      <xdr:colOff>152400</xdr:colOff>
      <xdr:row>9</xdr:row>
      <xdr:rowOff>152400</xdr:rowOff>
    </xdr:to>
    <xdr:pic>
      <xdr:nvPicPr>
        <xdr:cNvPr id="7" name="Picture 6" descr="http://www.pordata.pt/Site/img/empty_16x16.png">
          <a:extLst>
            <a:ext uri="{FF2B5EF4-FFF2-40B4-BE49-F238E27FC236}">
              <a16:creationId xmlns:a16="http://schemas.microsoft.com/office/drawing/2014/main" id="{00000000-0008-0000-04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667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10</xdr:row>
      <xdr:rowOff>0</xdr:rowOff>
    </xdr:from>
    <xdr:to>
      <xdr:col>13</xdr:col>
      <xdr:colOff>152400</xdr:colOff>
      <xdr:row>10</xdr:row>
      <xdr:rowOff>152400</xdr:rowOff>
    </xdr:to>
    <xdr:pic>
      <xdr:nvPicPr>
        <xdr:cNvPr id="8" name="Picture 7" descr="http://www.pordata.pt/Site/img/empty_16x16.png">
          <a:extLst>
            <a:ext uri="{FF2B5EF4-FFF2-40B4-BE49-F238E27FC236}">
              <a16:creationId xmlns:a16="http://schemas.microsoft.com/office/drawing/2014/main" id="{00000000-0008-0000-04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85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11</xdr:row>
      <xdr:rowOff>0</xdr:rowOff>
    </xdr:from>
    <xdr:to>
      <xdr:col>13</xdr:col>
      <xdr:colOff>152400</xdr:colOff>
      <xdr:row>11</xdr:row>
      <xdr:rowOff>152400</xdr:rowOff>
    </xdr:to>
    <xdr:pic>
      <xdr:nvPicPr>
        <xdr:cNvPr id="9" name="Picture 8" descr="http://www.pordata.pt/Site/img/empty_16x16.png">
          <a:extLst>
            <a:ext uri="{FF2B5EF4-FFF2-40B4-BE49-F238E27FC236}">
              <a16:creationId xmlns:a16="http://schemas.microsoft.com/office/drawing/2014/main" id="{00000000-0008-0000-04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048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12</xdr:row>
      <xdr:rowOff>0</xdr:rowOff>
    </xdr:from>
    <xdr:to>
      <xdr:col>13</xdr:col>
      <xdr:colOff>152400</xdr:colOff>
      <xdr:row>12</xdr:row>
      <xdr:rowOff>152400</xdr:rowOff>
    </xdr:to>
    <xdr:pic>
      <xdr:nvPicPr>
        <xdr:cNvPr id="10" name="Picture 9" descr="http://www.pordata.pt/Site/img/empty_16x16.png">
          <a:extLst>
            <a:ext uri="{FF2B5EF4-FFF2-40B4-BE49-F238E27FC236}">
              <a16:creationId xmlns:a16="http://schemas.microsoft.com/office/drawing/2014/main" id="{00000000-0008-0000-04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238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13</xdr:row>
      <xdr:rowOff>0</xdr:rowOff>
    </xdr:from>
    <xdr:to>
      <xdr:col>13</xdr:col>
      <xdr:colOff>152400</xdr:colOff>
      <xdr:row>13</xdr:row>
      <xdr:rowOff>152400</xdr:rowOff>
    </xdr:to>
    <xdr:pic>
      <xdr:nvPicPr>
        <xdr:cNvPr id="11" name="Picture 10" descr="http://www.pordata.pt/Site/img/empty_16x16.png">
          <a:extLst>
            <a:ext uri="{FF2B5EF4-FFF2-40B4-BE49-F238E27FC236}">
              <a16:creationId xmlns:a16="http://schemas.microsoft.com/office/drawing/2014/main" id="{00000000-0008-0000-04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14</xdr:row>
      <xdr:rowOff>0</xdr:rowOff>
    </xdr:from>
    <xdr:to>
      <xdr:col>13</xdr:col>
      <xdr:colOff>152400</xdr:colOff>
      <xdr:row>14</xdr:row>
      <xdr:rowOff>152400</xdr:rowOff>
    </xdr:to>
    <xdr:pic>
      <xdr:nvPicPr>
        <xdr:cNvPr id="12" name="Picture 11" descr="http://www.pordata.pt/Site/img/empty_16x16.png">
          <a:extLst>
            <a:ext uri="{FF2B5EF4-FFF2-40B4-BE49-F238E27FC236}">
              <a16:creationId xmlns:a16="http://schemas.microsoft.com/office/drawing/2014/main" id="{00000000-0008-0000-04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619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15</xdr:row>
      <xdr:rowOff>0</xdr:rowOff>
    </xdr:from>
    <xdr:to>
      <xdr:col>13</xdr:col>
      <xdr:colOff>152400</xdr:colOff>
      <xdr:row>15</xdr:row>
      <xdr:rowOff>152400</xdr:rowOff>
    </xdr:to>
    <xdr:pic>
      <xdr:nvPicPr>
        <xdr:cNvPr id="13" name="Picture 12" descr="http://www.pordata.pt/Site/img/empty_16x16.png">
          <a:extLst>
            <a:ext uri="{FF2B5EF4-FFF2-40B4-BE49-F238E27FC236}">
              <a16:creationId xmlns:a16="http://schemas.microsoft.com/office/drawing/2014/main" id="{00000000-0008-0000-04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810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16</xdr:row>
      <xdr:rowOff>0</xdr:rowOff>
    </xdr:from>
    <xdr:to>
      <xdr:col>13</xdr:col>
      <xdr:colOff>152400</xdr:colOff>
      <xdr:row>16</xdr:row>
      <xdr:rowOff>152400</xdr:rowOff>
    </xdr:to>
    <xdr:pic>
      <xdr:nvPicPr>
        <xdr:cNvPr id="14" name="Picture 13" descr="http://www.pordata.pt/Site/img/empty_16x16.png">
          <a:extLst>
            <a:ext uri="{FF2B5EF4-FFF2-40B4-BE49-F238E27FC236}">
              <a16:creationId xmlns:a16="http://schemas.microsoft.com/office/drawing/2014/main" id="{00000000-0008-0000-04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4000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581024</xdr:colOff>
      <xdr:row>1</xdr:row>
      <xdr:rowOff>380999</xdr:rowOff>
    </xdr:from>
    <xdr:to>
      <xdr:col>5</xdr:col>
      <xdr:colOff>1114424</xdr:colOff>
      <xdr:row>30</xdr:row>
      <xdr:rowOff>180974</xdr:rowOff>
    </xdr:to>
    <xdr:graphicFrame macro="">
      <xdr:nvGraphicFramePr>
        <xdr:cNvPr id="2" name="Chart 1">
          <a:extLst>
            <a:ext uri="{FF2B5EF4-FFF2-40B4-BE49-F238E27FC236}">
              <a16:creationId xmlns:a16="http://schemas.microsoft.com/office/drawing/2014/main" id="{00000000-0008-0000-1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581024</xdr:colOff>
      <xdr:row>2</xdr:row>
      <xdr:rowOff>0</xdr:rowOff>
    </xdr:from>
    <xdr:to>
      <xdr:col>5</xdr:col>
      <xdr:colOff>1114424</xdr:colOff>
      <xdr:row>30</xdr:row>
      <xdr:rowOff>180975</xdr:rowOff>
    </xdr:to>
    <xdr:graphicFrame macro="">
      <xdr:nvGraphicFramePr>
        <xdr:cNvPr id="4" name="Chart 3">
          <a:extLst>
            <a:ext uri="{FF2B5EF4-FFF2-40B4-BE49-F238E27FC236}">
              <a16:creationId xmlns:a16="http://schemas.microsoft.com/office/drawing/2014/main" id="{00000000-0008-0000-1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552450</xdr:colOff>
      <xdr:row>19</xdr:row>
      <xdr:rowOff>66675</xdr:rowOff>
    </xdr:from>
    <xdr:to>
      <xdr:col>5</xdr:col>
      <xdr:colOff>857250</xdr:colOff>
      <xdr:row>19</xdr:row>
      <xdr:rowOff>66675</xdr:rowOff>
    </xdr:to>
    <xdr:cxnSp macro="">
      <xdr:nvCxnSpPr>
        <xdr:cNvPr id="15" name="Straight Connector 14">
          <a:extLst>
            <a:ext uri="{FF2B5EF4-FFF2-40B4-BE49-F238E27FC236}">
              <a16:creationId xmlns:a16="http://schemas.microsoft.com/office/drawing/2014/main" id="{00000000-0008-0000-1400-00000F000000}"/>
            </a:ext>
          </a:extLst>
        </xdr:cNvPr>
        <xdr:cNvCxnSpPr/>
      </xdr:nvCxnSpPr>
      <xdr:spPr>
        <a:xfrm>
          <a:off x="1133475" y="4067175"/>
          <a:ext cx="4762500" cy="0"/>
        </a:xfrm>
        <a:prstGeom prst="line">
          <a:avLst/>
        </a:prstGeom>
        <a:ln w="12700">
          <a:solidFill>
            <a:schemeClr val="bg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1047750</xdr:colOff>
      <xdr:row>2</xdr:row>
      <xdr:rowOff>171450</xdr:rowOff>
    </xdr:from>
    <xdr:to>
      <xdr:col>2</xdr:col>
      <xdr:colOff>1047750</xdr:colOff>
      <xdr:row>28</xdr:row>
      <xdr:rowOff>38100</xdr:rowOff>
    </xdr:to>
    <xdr:cxnSp macro="">
      <xdr:nvCxnSpPr>
        <xdr:cNvPr id="20" name="Straight Connector 19">
          <a:extLst>
            <a:ext uri="{FF2B5EF4-FFF2-40B4-BE49-F238E27FC236}">
              <a16:creationId xmlns:a16="http://schemas.microsoft.com/office/drawing/2014/main" id="{00000000-0008-0000-1400-000014000000}"/>
            </a:ext>
          </a:extLst>
        </xdr:cNvPr>
        <xdr:cNvCxnSpPr/>
      </xdr:nvCxnSpPr>
      <xdr:spPr>
        <a:xfrm>
          <a:off x="2743200" y="933450"/>
          <a:ext cx="0" cy="4819650"/>
        </a:xfrm>
        <a:prstGeom prst="line">
          <a:avLst/>
        </a:prstGeom>
        <a:ln w="12700">
          <a:solidFill>
            <a:schemeClr val="bg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438150</xdr:colOff>
      <xdr:row>2</xdr:row>
      <xdr:rowOff>180975</xdr:rowOff>
    </xdr:from>
    <xdr:to>
      <xdr:col>15</xdr:col>
      <xdr:colOff>9525</xdr:colOff>
      <xdr:row>2</xdr:row>
      <xdr:rowOff>333375</xdr:rowOff>
    </xdr:to>
    <xdr:pic>
      <xdr:nvPicPr>
        <xdr:cNvPr id="2" name="Picture 1" descr="http://www.pordata.pt/Site/img/empty_16x16.png">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87125" y="18954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3</xdr:row>
      <xdr:rowOff>0</xdr:rowOff>
    </xdr:from>
    <xdr:to>
      <xdr:col>12</xdr:col>
      <xdr:colOff>152400</xdr:colOff>
      <xdr:row>3</xdr:row>
      <xdr:rowOff>152400</xdr:rowOff>
    </xdr:to>
    <xdr:pic>
      <xdr:nvPicPr>
        <xdr:cNvPr id="3" name="Picture 2" descr="http://www.pordata.pt/Site/img/empty_16x16.png">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095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4</xdr:row>
      <xdr:rowOff>0</xdr:rowOff>
    </xdr:from>
    <xdr:to>
      <xdr:col>12</xdr:col>
      <xdr:colOff>152400</xdr:colOff>
      <xdr:row>4</xdr:row>
      <xdr:rowOff>152400</xdr:rowOff>
    </xdr:to>
    <xdr:pic>
      <xdr:nvPicPr>
        <xdr:cNvPr id="4" name="Picture 3" descr="http://www.pordata.pt/Site/img/empty_16x16.png">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286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5</xdr:row>
      <xdr:rowOff>0</xdr:rowOff>
    </xdr:from>
    <xdr:to>
      <xdr:col>12</xdr:col>
      <xdr:colOff>152400</xdr:colOff>
      <xdr:row>5</xdr:row>
      <xdr:rowOff>152400</xdr:rowOff>
    </xdr:to>
    <xdr:pic>
      <xdr:nvPicPr>
        <xdr:cNvPr id="5" name="Picture 4" descr="http://www.pordata.pt/Site/img/empty_16x16.png">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476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6</xdr:row>
      <xdr:rowOff>0</xdr:rowOff>
    </xdr:from>
    <xdr:to>
      <xdr:col>12</xdr:col>
      <xdr:colOff>152400</xdr:colOff>
      <xdr:row>6</xdr:row>
      <xdr:rowOff>152400</xdr:rowOff>
    </xdr:to>
    <xdr:pic>
      <xdr:nvPicPr>
        <xdr:cNvPr id="6" name="Picture 5" descr="http://www.pordata.pt/Site/img/empty_16x16.png">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667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7</xdr:row>
      <xdr:rowOff>0</xdr:rowOff>
    </xdr:from>
    <xdr:to>
      <xdr:col>12</xdr:col>
      <xdr:colOff>152400</xdr:colOff>
      <xdr:row>7</xdr:row>
      <xdr:rowOff>152400</xdr:rowOff>
    </xdr:to>
    <xdr:pic>
      <xdr:nvPicPr>
        <xdr:cNvPr id="7" name="Picture 6" descr="http://www.pordata.pt/Site/img/empty_16x16.png">
          <a:extLst>
            <a:ext uri="{FF2B5EF4-FFF2-40B4-BE49-F238E27FC236}">
              <a16:creationId xmlns:a16="http://schemas.microsoft.com/office/drawing/2014/main" id="{00000000-0008-0000-05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285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8</xdr:row>
      <xdr:rowOff>0</xdr:rowOff>
    </xdr:from>
    <xdr:to>
      <xdr:col>12</xdr:col>
      <xdr:colOff>152400</xdr:colOff>
      <xdr:row>8</xdr:row>
      <xdr:rowOff>152400</xdr:rowOff>
    </xdr:to>
    <xdr:pic>
      <xdr:nvPicPr>
        <xdr:cNvPr id="8" name="Picture 7" descr="http://www.pordata.pt/Site/img/empty_16x16.png">
          <a:extLst>
            <a:ext uri="{FF2B5EF4-FFF2-40B4-BE49-F238E27FC236}">
              <a16:creationId xmlns:a16="http://schemas.microsoft.com/office/drawing/2014/main" id="{00000000-0008-0000-05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048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9</xdr:row>
      <xdr:rowOff>0</xdr:rowOff>
    </xdr:from>
    <xdr:to>
      <xdr:col>12</xdr:col>
      <xdr:colOff>152400</xdr:colOff>
      <xdr:row>9</xdr:row>
      <xdr:rowOff>152400</xdr:rowOff>
    </xdr:to>
    <xdr:pic>
      <xdr:nvPicPr>
        <xdr:cNvPr id="9" name="Picture 8" descr="http://www.pordata.pt/Site/img/empty_16x16.png">
          <a:extLst>
            <a:ext uri="{FF2B5EF4-FFF2-40B4-BE49-F238E27FC236}">
              <a16:creationId xmlns:a16="http://schemas.microsoft.com/office/drawing/2014/main" id="{00000000-0008-0000-05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238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10</xdr:row>
      <xdr:rowOff>0</xdr:rowOff>
    </xdr:from>
    <xdr:to>
      <xdr:col>12</xdr:col>
      <xdr:colOff>152400</xdr:colOff>
      <xdr:row>10</xdr:row>
      <xdr:rowOff>152400</xdr:rowOff>
    </xdr:to>
    <xdr:pic>
      <xdr:nvPicPr>
        <xdr:cNvPr id="10" name="Picture 9" descr="http://www.pordata.pt/Site/img/empty_16x16.png">
          <a:extLst>
            <a:ext uri="{FF2B5EF4-FFF2-40B4-BE49-F238E27FC236}">
              <a16:creationId xmlns:a16="http://schemas.microsoft.com/office/drawing/2014/main" id="{00000000-0008-0000-05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429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11</xdr:row>
      <xdr:rowOff>0</xdr:rowOff>
    </xdr:from>
    <xdr:to>
      <xdr:col>12</xdr:col>
      <xdr:colOff>152400</xdr:colOff>
      <xdr:row>11</xdr:row>
      <xdr:rowOff>152400</xdr:rowOff>
    </xdr:to>
    <xdr:pic>
      <xdr:nvPicPr>
        <xdr:cNvPr id="11" name="Picture 10" descr="http://www.pordata.pt/Site/img/empty_16x16.png">
          <a:extLst>
            <a:ext uri="{FF2B5EF4-FFF2-40B4-BE49-F238E27FC236}">
              <a16:creationId xmlns:a16="http://schemas.microsoft.com/office/drawing/2014/main" id="{00000000-0008-0000-05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619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12</xdr:row>
      <xdr:rowOff>0</xdr:rowOff>
    </xdr:from>
    <xdr:to>
      <xdr:col>12</xdr:col>
      <xdr:colOff>152400</xdr:colOff>
      <xdr:row>12</xdr:row>
      <xdr:rowOff>152400</xdr:rowOff>
    </xdr:to>
    <xdr:pic>
      <xdr:nvPicPr>
        <xdr:cNvPr id="12" name="Picture 11" descr="http://www.pordata.pt/Site/img/empty_16x16.png">
          <a:extLst>
            <a:ext uri="{FF2B5EF4-FFF2-40B4-BE49-F238E27FC236}">
              <a16:creationId xmlns:a16="http://schemas.microsoft.com/office/drawing/2014/main" id="{00000000-0008-0000-05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3810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13</xdr:row>
      <xdr:rowOff>0</xdr:rowOff>
    </xdr:from>
    <xdr:to>
      <xdr:col>12</xdr:col>
      <xdr:colOff>152400</xdr:colOff>
      <xdr:row>13</xdr:row>
      <xdr:rowOff>152400</xdr:rowOff>
    </xdr:to>
    <xdr:pic>
      <xdr:nvPicPr>
        <xdr:cNvPr id="13" name="Picture 12" descr="http://www.pordata.pt/Site/img/empty_16x16.png">
          <a:extLst>
            <a:ext uri="{FF2B5EF4-FFF2-40B4-BE49-F238E27FC236}">
              <a16:creationId xmlns:a16="http://schemas.microsoft.com/office/drawing/2014/main" id="{00000000-0008-0000-05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4000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13</xdr:row>
      <xdr:rowOff>0</xdr:rowOff>
    </xdr:from>
    <xdr:to>
      <xdr:col>12</xdr:col>
      <xdr:colOff>152400</xdr:colOff>
      <xdr:row>13</xdr:row>
      <xdr:rowOff>152400</xdr:rowOff>
    </xdr:to>
    <xdr:pic>
      <xdr:nvPicPr>
        <xdr:cNvPr id="14" name="Picture 13" descr="http://www.pordata.pt/Site/img/empty_16x16.png">
          <a:extLst>
            <a:ext uri="{FF2B5EF4-FFF2-40B4-BE49-F238E27FC236}">
              <a16:creationId xmlns:a16="http://schemas.microsoft.com/office/drawing/2014/main" id="{00000000-0008-0000-05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4191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571499</xdr:rowOff>
    </xdr:from>
    <xdr:to>
      <xdr:col>6</xdr:col>
      <xdr:colOff>9525</xdr:colOff>
      <xdr:row>30</xdr:row>
      <xdr:rowOff>180974</xdr:rowOff>
    </xdr:to>
    <xdr:graphicFrame macro="">
      <xdr:nvGraphicFramePr>
        <xdr:cNvPr id="7" name="Chart 6">
          <a:extLst>
            <a:ext uri="{FF2B5EF4-FFF2-40B4-BE49-F238E27FC236}">
              <a16:creationId xmlns:a16="http://schemas.microsoft.com/office/drawing/2014/main" id="{00000000-0008-0000-0C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581024</xdr:colOff>
      <xdr:row>1</xdr:row>
      <xdr:rowOff>380999</xdr:rowOff>
    </xdr:from>
    <xdr:to>
      <xdr:col>5</xdr:col>
      <xdr:colOff>1114424</xdr:colOff>
      <xdr:row>18</xdr:row>
      <xdr:rowOff>0</xdr:rowOff>
    </xdr:to>
    <xdr:graphicFrame macro="">
      <xdr:nvGraphicFramePr>
        <xdr:cNvPr id="2" name="Chart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581024</xdr:colOff>
      <xdr:row>1</xdr:row>
      <xdr:rowOff>380999</xdr:rowOff>
    </xdr:from>
    <xdr:to>
      <xdr:col>5</xdr:col>
      <xdr:colOff>1114424</xdr:colOff>
      <xdr:row>18</xdr:row>
      <xdr:rowOff>0</xdr:rowOff>
    </xdr:to>
    <xdr:graphicFrame macro="">
      <xdr:nvGraphicFramePr>
        <xdr:cNvPr id="2" name="Chart 1">
          <a:extLst>
            <a:ext uri="{FF2B5EF4-FFF2-40B4-BE49-F238E27FC236}">
              <a16:creationId xmlns:a16="http://schemas.microsoft.com/office/drawing/2014/main" id="{00000000-0008-0000-0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581024</xdr:colOff>
      <xdr:row>2</xdr:row>
      <xdr:rowOff>0</xdr:rowOff>
    </xdr:from>
    <xdr:to>
      <xdr:col>5</xdr:col>
      <xdr:colOff>1114424</xdr:colOff>
      <xdr:row>18</xdr:row>
      <xdr:rowOff>0</xdr:rowOff>
    </xdr:to>
    <xdr:graphicFrame macro="">
      <xdr:nvGraphicFramePr>
        <xdr:cNvPr id="2" name="Chart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4761</xdr:colOff>
      <xdr:row>2</xdr:row>
      <xdr:rowOff>0</xdr:rowOff>
    </xdr:from>
    <xdr:to>
      <xdr:col>5</xdr:col>
      <xdr:colOff>1114424</xdr:colOff>
      <xdr:row>18</xdr:row>
      <xdr:rowOff>0</xdr:rowOff>
    </xdr:to>
    <xdr:graphicFrame macro="">
      <xdr:nvGraphicFramePr>
        <xdr:cNvPr id="6" name="Chart 5">
          <a:extLst>
            <a:ext uri="{FF2B5EF4-FFF2-40B4-BE49-F238E27FC236}">
              <a16:creationId xmlns:a16="http://schemas.microsoft.com/office/drawing/2014/main" id="{00000000-0008-0000-1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581024</xdr:colOff>
      <xdr:row>2</xdr:row>
      <xdr:rowOff>0</xdr:rowOff>
    </xdr:from>
    <xdr:to>
      <xdr:col>5</xdr:col>
      <xdr:colOff>1114424</xdr:colOff>
      <xdr:row>18</xdr:row>
      <xdr:rowOff>0</xdr:rowOff>
    </xdr:to>
    <xdr:graphicFrame macro="">
      <xdr:nvGraphicFramePr>
        <xdr:cNvPr id="2" name="Chart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581024</xdr:colOff>
      <xdr:row>18</xdr:row>
      <xdr:rowOff>9525</xdr:rowOff>
    </xdr:from>
    <xdr:to>
      <xdr:col>5</xdr:col>
      <xdr:colOff>1104899</xdr:colOff>
      <xdr:row>35</xdr:row>
      <xdr:rowOff>0</xdr:rowOff>
    </xdr:to>
    <xdr:graphicFrame macro="">
      <xdr:nvGraphicFramePr>
        <xdr:cNvPr id="3" name="Chart 2">
          <a:extLst>
            <a:ext uri="{FF2B5EF4-FFF2-40B4-BE49-F238E27FC236}">
              <a16:creationId xmlns:a16="http://schemas.microsoft.com/office/drawing/2014/main" id="{00000000-0008-0000-1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581024</xdr:colOff>
      <xdr:row>1</xdr:row>
      <xdr:rowOff>380999</xdr:rowOff>
    </xdr:from>
    <xdr:to>
      <xdr:col>5</xdr:col>
      <xdr:colOff>1114424</xdr:colOff>
      <xdr:row>30</xdr:row>
      <xdr:rowOff>180974</xdr:rowOff>
    </xdr:to>
    <xdr:graphicFrame macro="">
      <xdr:nvGraphicFramePr>
        <xdr:cNvPr id="2" name="Chart 1">
          <a:extLst>
            <a:ext uri="{FF2B5EF4-FFF2-40B4-BE49-F238E27FC236}">
              <a16:creationId xmlns:a16="http://schemas.microsoft.com/office/drawing/2014/main" id="{00000000-0008-0000-1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observatorioemigracao.pt/np4/4924.html"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observatorioemigracao.pt/np4/4924.html"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observatorioemigracao.pt/np4/4924.html"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observatorioemigracao.pt/np4/4924.html"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3.bin"/><Relationship Id="rId1" Type="http://schemas.openxmlformats.org/officeDocument/2006/relationships/hyperlink" Target="http://observatorioemigracao.pt/np4/4924.html"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4.bin"/><Relationship Id="rId1" Type="http://schemas.openxmlformats.org/officeDocument/2006/relationships/hyperlink" Target="http://observatorioemigracao.pt/np4/4924.html"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5.bin"/><Relationship Id="rId1" Type="http://schemas.openxmlformats.org/officeDocument/2006/relationships/hyperlink" Target="http://observatorioemigracao.pt/np4/4924.html" TargetMode="Externa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6.bin"/><Relationship Id="rId1" Type="http://schemas.openxmlformats.org/officeDocument/2006/relationships/hyperlink" Target="http://observatorioemigracao.pt/np4/4924.html" TargetMode="Externa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7.bin"/><Relationship Id="rId1" Type="http://schemas.openxmlformats.org/officeDocument/2006/relationships/hyperlink" Target="http://observatorioemigracao.pt/np4/4924.html" TargetMode="External"/></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8.bin"/><Relationship Id="rId1" Type="http://schemas.openxmlformats.org/officeDocument/2006/relationships/hyperlink" Target="http://observatorioemigracao.pt/np4/4924.html" TargetMode="Externa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9.bin"/><Relationship Id="rId1" Type="http://schemas.openxmlformats.org/officeDocument/2006/relationships/hyperlink" Target="http://observatorioemigracao.pt/np4/4924.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observatorioemigracao.pt/np4/4924.html" TargetMode="External"/></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20.bin"/><Relationship Id="rId1" Type="http://schemas.openxmlformats.org/officeDocument/2006/relationships/hyperlink" Target="http://observatorioemigracao.pt/np4/4924.html" TargetMode="Externa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21.bin"/><Relationship Id="rId1" Type="http://schemas.openxmlformats.org/officeDocument/2006/relationships/hyperlink" Target="http://observatorioemigracao.pt/np4/4924.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observatorioemigracao.pt/np4/4924.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observatorioemigracao.pt/np4/4924.html"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5.bin"/><Relationship Id="rId1" Type="http://schemas.openxmlformats.org/officeDocument/2006/relationships/hyperlink" Target="http://observatorioemigracao.pt/np4/4924.html"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hyperlink" Target="http://observatorioemigracao.pt/np4/4924.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observatorioemigracao.pt/np4/4924.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observatorioemigracao.pt/np4/4924.html"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observatorioemigracao.pt/np4/4924.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3"/>
  <sheetViews>
    <sheetView showGridLines="0" tabSelected="1" workbookViewId="0"/>
  </sheetViews>
  <sheetFormatPr defaultColWidth="8.7109375" defaultRowHeight="12" customHeight="1" x14ac:dyDescent="0.25"/>
  <cols>
    <col min="1" max="1" width="8.7109375" style="289"/>
    <col min="2" max="4" width="36.7109375" style="295" customWidth="1"/>
    <col min="5" max="7" width="36.7109375" style="289" customWidth="1"/>
    <col min="8" max="8" width="8.7109375" style="79" customWidth="1"/>
    <col min="9" max="16384" width="8.7109375" style="289"/>
  </cols>
  <sheetData>
    <row r="1" spans="1:13" s="284" customFormat="1" ht="30" customHeight="1" x14ac:dyDescent="0.25">
      <c r="A1" s="71" t="s">
        <v>0</v>
      </c>
      <c r="B1" s="362" t="s">
        <v>1</v>
      </c>
      <c r="C1" s="363"/>
      <c r="D1" s="363"/>
      <c r="E1" s="283"/>
      <c r="F1" s="283"/>
      <c r="G1" s="283"/>
      <c r="H1" s="79"/>
      <c r="I1" s="283"/>
      <c r="J1" s="283"/>
      <c r="K1" s="283"/>
      <c r="L1" s="283"/>
      <c r="M1" s="283"/>
    </row>
    <row r="2" spans="1:13" s="285" customFormat="1" ht="30" customHeight="1" x14ac:dyDescent="0.2">
      <c r="A2" s="87"/>
      <c r="B2" s="366" t="s">
        <v>130</v>
      </c>
      <c r="C2" s="367"/>
      <c r="D2" s="367"/>
      <c r="E2" s="368"/>
      <c r="F2" s="368"/>
      <c r="G2" s="368"/>
      <c r="H2" s="369"/>
    </row>
    <row r="3" spans="1:13" s="286" customFormat="1" ht="30" customHeight="1" x14ac:dyDescent="0.25">
      <c r="B3" s="370" t="s">
        <v>6</v>
      </c>
      <c r="C3" s="371"/>
      <c r="D3" s="371"/>
      <c r="E3" s="371"/>
      <c r="F3" s="371"/>
      <c r="G3" s="371"/>
      <c r="H3" s="77"/>
    </row>
    <row r="4" spans="1:13" s="286" customFormat="1" ht="15" customHeight="1" x14ac:dyDescent="0.25">
      <c r="A4" s="140"/>
      <c r="B4" s="364" t="str">
        <f>'Table 1.1'!B2</f>
        <v>Table 1.1 Main social indicators: international comparison</v>
      </c>
      <c r="C4" s="365"/>
      <c r="D4" s="365"/>
      <c r="E4" s="360" t="str">
        <f>'Chart 1.1'!B2</f>
        <v>Chart 1.1 Permanent outflows of Portuguese emigrants: the historical background</v>
      </c>
      <c r="F4" s="361"/>
      <c r="G4" s="361"/>
      <c r="H4" s="78"/>
    </row>
    <row r="5" spans="1:13" s="286" customFormat="1" ht="15" customHeight="1" x14ac:dyDescent="0.25">
      <c r="A5" s="140"/>
      <c r="B5" s="364" t="str">
        <f>'Table 1.2'!B2</f>
        <v>Table 1.2 Main migration indicators:  international comparison</v>
      </c>
      <c r="C5" s="365"/>
      <c r="D5" s="365"/>
      <c r="E5" s="360" t="str">
        <f>'Chart 1.2'!B2</f>
        <v>Chart 1.2 OEm Estimates of the outflows of Portuguese emigrants, 2001-2014</v>
      </c>
      <c r="F5" s="361"/>
      <c r="G5" s="361"/>
      <c r="H5" s="78"/>
    </row>
    <row r="6" spans="1:13" s="286" customFormat="1" ht="15" customHeight="1" x14ac:dyDescent="0.25">
      <c r="A6" s="140"/>
      <c r="B6" s="364" t="str">
        <f>'Table 1.3'!B2:H2</f>
        <v>Table 1.3 Permanent outflows of Portuguese emigrants: the historical background</v>
      </c>
      <c r="C6" s="365"/>
      <c r="D6" s="365"/>
      <c r="E6" s="360" t="str">
        <f>'Chart 1.3'!B2</f>
        <v>Chart 1.3 Eurostat estimates of Portuguese permanent outflows and inflows, 2004-2013</v>
      </c>
      <c r="F6" s="361"/>
      <c r="G6" s="361"/>
      <c r="H6" s="78"/>
    </row>
    <row r="7" spans="1:13" s="286" customFormat="1" ht="15" customHeight="1" x14ac:dyDescent="0.25">
      <c r="A7" s="140"/>
      <c r="B7" s="364" t="str">
        <f>'Table 1.4'!B2:F2</f>
        <v>Table 1.4 Estimates of the outflows of Portuguese emigrants, 2001-2014</v>
      </c>
      <c r="C7" s="365"/>
      <c r="D7" s="365"/>
      <c r="E7" s="360" t="str">
        <f>'Chart 1.4'!B2</f>
        <v>Chart 1.4 UN estimates of the stock of Portuguese-born emigrants, 1990-2015</v>
      </c>
      <c r="F7" s="361"/>
      <c r="G7" s="361"/>
      <c r="H7" s="77"/>
    </row>
    <row r="8" spans="1:13" s="288" customFormat="1" ht="15" customHeight="1" x14ac:dyDescent="0.2">
      <c r="A8" s="140"/>
      <c r="B8" s="364" t="str">
        <f>'Table 1.5'!B2:F2</f>
        <v>Table 1.5 Eurostat estimates of Portuguese net migration, 2004-2013</v>
      </c>
      <c r="C8" s="365"/>
      <c r="D8" s="365"/>
      <c r="E8" s="360" t="str">
        <f>'Chart 1.5'!B2</f>
        <v>Chart 1.5 Major changes in the stock of Portuguese-born emigrants in EU and EFTA countries, 2000-2001 to 2010/11</v>
      </c>
      <c r="F8" s="361"/>
      <c r="G8" s="361"/>
      <c r="H8" s="287"/>
    </row>
    <row r="9" spans="1:13" s="286" customFormat="1" ht="15" customHeight="1" x14ac:dyDescent="0.25">
      <c r="A9" s="140"/>
      <c r="B9" s="372" t="str">
        <f>'Table 1.6'!B2</f>
        <v>Table 1.6 UN estimates of the stock of Portuguese-born emigrants, 1990-2015</v>
      </c>
      <c r="C9" s="365"/>
      <c r="D9" s="365"/>
      <c r="E9" s="360" t="str">
        <f>'Chart 1.6'!B2</f>
        <v>Chart 1.6 Stock of Portuguese-born emigrants aged 15 and over in OECD countries by age group and educational attainment, 2000/2001 and 2010/11</v>
      </c>
      <c r="F9" s="361"/>
      <c r="G9" s="361"/>
      <c r="H9" s="77"/>
    </row>
    <row r="10" spans="1:13" s="288" customFormat="1" ht="15" customHeight="1" x14ac:dyDescent="0.2">
      <c r="A10" s="140"/>
      <c r="B10" s="372" t="str">
        <f>'Table 1.7'!B2</f>
        <v>Table 1.7 Stock of Portuguese-born emigrants in EU and EFTA countries, 2000/2001 and 2010/11</v>
      </c>
      <c r="C10" s="365"/>
      <c r="D10" s="365"/>
      <c r="E10" s="360" t="str">
        <f>'Chart 1.7'!B2</f>
        <v>Chart 1.7 Net migration rates in EU and EFTA countries, except return flows, 2013</v>
      </c>
      <c r="F10" s="361"/>
      <c r="G10" s="361"/>
      <c r="H10" s="77"/>
    </row>
    <row r="11" spans="1:13" s="288" customFormat="1" ht="15" customHeight="1" x14ac:dyDescent="0.2">
      <c r="A11" s="140"/>
      <c r="B11" s="372" t="str">
        <f>'Table 1.8'!B2</f>
        <v>Table 1.8 Stock of Portuguese-born emigrants aged 15 and over in OECD countries by age group and educational attainment, 2000/2001 and 2010/11</v>
      </c>
      <c r="C11" s="365"/>
      <c r="D11" s="365"/>
      <c r="E11" s="360" t="str">
        <f>'Chart 1.8'!B2</f>
        <v>Chart 1.8 Emigrants by country of origin, 2010</v>
      </c>
      <c r="F11" s="361"/>
      <c r="G11" s="361"/>
      <c r="H11" s="77"/>
    </row>
    <row r="12" spans="1:13" ht="15" customHeight="1" x14ac:dyDescent="0.25">
      <c r="A12" s="141"/>
      <c r="B12" s="372" t="str">
        <f>'Table 1.9'!B2</f>
        <v>Table 1.9 Net migration in EU and EFTA countries, 2013</v>
      </c>
      <c r="C12" s="365"/>
      <c r="D12" s="365"/>
      <c r="E12" s="360" t="str">
        <f>'Chart 1.9'!B2</f>
        <v>Chart 1.9 Emigration and immigration rates in EU countries, 2010</v>
      </c>
      <c r="F12" s="361"/>
      <c r="G12" s="361"/>
    </row>
    <row r="13" spans="1:13" ht="15" customHeight="1" x14ac:dyDescent="0.25">
      <c r="A13" s="141"/>
      <c r="B13" s="372" t="str">
        <f>'Table 1.10'!B2</f>
        <v>Table 1.10 Emigrants by country of origin, 2010</v>
      </c>
      <c r="C13" s="365"/>
      <c r="D13" s="365"/>
      <c r="E13" s="349"/>
      <c r="F13" s="350"/>
      <c r="G13" s="350"/>
    </row>
    <row r="14" spans="1:13" ht="15" customHeight="1" x14ac:dyDescent="0.25">
      <c r="A14" s="141"/>
      <c r="B14" s="372" t="str">
        <f>'Table 1.11'!B2</f>
        <v>Table 1.11 Emigration and immigration rates in EU countries, 2010</v>
      </c>
      <c r="C14" s="365"/>
      <c r="D14" s="365"/>
      <c r="E14" s="349"/>
      <c r="F14" s="350"/>
      <c r="G14" s="350"/>
    </row>
    <row r="15" spans="1:13" ht="30" customHeight="1" x14ac:dyDescent="0.25">
      <c r="B15" s="281"/>
      <c r="C15" s="282"/>
      <c r="D15" s="282"/>
      <c r="E15" s="290"/>
      <c r="F15" s="292"/>
      <c r="G15" s="292"/>
    </row>
    <row r="16" spans="1:13" ht="15" customHeight="1" x14ac:dyDescent="0.25">
      <c r="A16" s="293" t="s">
        <v>7</v>
      </c>
      <c r="B16" s="373" t="s">
        <v>193</v>
      </c>
      <c r="C16" s="374"/>
      <c r="D16" s="374"/>
      <c r="E16" s="374"/>
      <c r="F16" s="374"/>
      <c r="G16" s="374"/>
    </row>
    <row r="17" spans="1:7" ht="15" customHeight="1" x14ac:dyDescent="0.25">
      <c r="A17" s="293" t="s">
        <v>2</v>
      </c>
      <c r="B17" s="372" t="s">
        <v>194</v>
      </c>
      <c r="C17" s="365"/>
      <c r="D17" s="365"/>
      <c r="E17" s="372"/>
      <c r="F17" s="365"/>
      <c r="G17" s="365"/>
    </row>
    <row r="18" spans="1:7" ht="30" customHeight="1" x14ac:dyDescent="0.25">
      <c r="B18" s="294"/>
      <c r="C18" s="294"/>
      <c r="D18" s="294"/>
      <c r="E18" s="291"/>
      <c r="F18" s="291"/>
      <c r="G18" s="291"/>
    </row>
    <row r="19" spans="1:7" ht="45" customHeight="1" x14ac:dyDescent="0.25">
      <c r="B19" s="358" t="s">
        <v>180</v>
      </c>
      <c r="C19" s="359"/>
      <c r="D19" s="351"/>
    </row>
    <row r="20" spans="1:7" ht="15" customHeight="1" x14ac:dyDescent="0.25"/>
    <row r="21" spans="1:7" ht="15" customHeight="1" x14ac:dyDescent="0.25">
      <c r="B21" s="356" t="s">
        <v>192</v>
      </c>
      <c r="C21" s="357"/>
      <c r="D21" s="357"/>
    </row>
    <row r="22" spans="1:7" ht="15" customHeight="1" x14ac:dyDescent="0.25">
      <c r="B22"/>
      <c r="C22"/>
    </row>
    <row r="23" spans="1:7" ht="15" customHeight="1" x14ac:dyDescent="0.25">
      <c r="B23"/>
      <c r="C23"/>
    </row>
  </sheetData>
  <mergeCells count="28">
    <mergeCell ref="B16:G16"/>
    <mergeCell ref="E12:G12"/>
    <mergeCell ref="B14:D14"/>
    <mergeCell ref="B13:D13"/>
    <mergeCell ref="B8:D8"/>
    <mergeCell ref="B12:D12"/>
    <mergeCell ref="E8:G8"/>
    <mergeCell ref="B9:D9"/>
    <mergeCell ref="E9:G9"/>
    <mergeCell ref="B10:D10"/>
    <mergeCell ref="E11:G11"/>
    <mergeCell ref="B11:D11"/>
    <mergeCell ref="B21:D21"/>
    <mergeCell ref="B19:C19"/>
    <mergeCell ref="E6:G6"/>
    <mergeCell ref="E10:G10"/>
    <mergeCell ref="B1:D1"/>
    <mergeCell ref="B4:D4"/>
    <mergeCell ref="B5:D5"/>
    <mergeCell ref="B6:D6"/>
    <mergeCell ref="B2:H2"/>
    <mergeCell ref="B3:G3"/>
    <mergeCell ref="E4:G4"/>
    <mergeCell ref="E5:G5"/>
    <mergeCell ref="E7:G7"/>
    <mergeCell ref="B7:D7"/>
    <mergeCell ref="B17:D17"/>
    <mergeCell ref="E17:G17"/>
  </mergeCells>
  <hyperlinks>
    <hyperlink ref="B5:D5" location="'Table 1.2'!B2" display="'Table 1.2'!B2" xr:uid="{00000000-0004-0000-0000-000000000000}"/>
    <hyperlink ref="B6:D6" location="'Table 1.3'!B2" display="'Table 1.3'!B2" xr:uid="{00000000-0004-0000-0000-000001000000}"/>
    <hyperlink ref="B7:D7" location="'Table 1.4'!B2" display="'Table 1.4'!B2" xr:uid="{00000000-0004-0000-0000-000002000000}"/>
    <hyperlink ref="E4:G4" location="'Chart 1.1'!B2" display="'Chart 1.1'!B2" xr:uid="{00000000-0004-0000-0000-000003000000}"/>
    <hyperlink ref="B9:D9" location="'Table 1.6'!B2" display="'Table 1.6'!B2" xr:uid="{00000000-0004-0000-0000-000004000000}"/>
    <hyperlink ref="B10:D10" location="'Table 1.7'!B2" display="'Table 1.7'!B2" xr:uid="{00000000-0004-0000-0000-000005000000}"/>
    <hyperlink ref="B11:D11" location="'Table 1.8'!B2" display="'Table 1.8'!B2" xr:uid="{00000000-0004-0000-0000-000006000000}"/>
    <hyperlink ref="B13:D13" location="'Table 1.10'!B2" display="'Table 1.10'!B2" xr:uid="{00000000-0004-0000-0000-000007000000}"/>
    <hyperlink ref="B14:D14" location="'Table 1.11'!B2" display="'Table 1.11'!B2" xr:uid="{00000000-0004-0000-0000-000008000000}"/>
    <hyperlink ref="E5:G5" location="'Chart 1.2'!B2" display="'Chart 1.2'!B2" xr:uid="{00000000-0004-0000-0000-000009000000}"/>
    <hyperlink ref="E7:G7" location="'Chart 1.4'!B2" display="'Chart 1.4'!B2" xr:uid="{00000000-0004-0000-0000-00000A000000}"/>
    <hyperlink ref="E8:G8" location="'Chart 1.5'!B2" display="'Chart 1.5'!B2" xr:uid="{00000000-0004-0000-0000-00000B000000}"/>
    <hyperlink ref="E9:G9" location="'Chart 1.6'!B2" display="'Chart 1.6'!B2" xr:uid="{00000000-0004-0000-0000-00000C000000}"/>
    <hyperlink ref="E11:G11" location="'Chart 1.8'!B2" display="'Chart 1.8'!B2" xr:uid="{00000000-0004-0000-0000-00000D000000}"/>
    <hyperlink ref="E12:G12" location="'Chart 1.9'!B2" display="'Chart 1.9'!B2" xr:uid="{00000000-0004-0000-0000-00000E000000}"/>
    <hyperlink ref="B8:D8" location="'Table 1.5'!B2" display="'Table 1.5'!B2" xr:uid="{00000000-0004-0000-0000-00000F000000}"/>
    <hyperlink ref="B12:D12" location="'Table 1.9'!B2" display="'Table 1.9'!B2" xr:uid="{00000000-0004-0000-0000-000010000000}"/>
    <hyperlink ref="E6:G6" location="'Chart 1.3'!B2" display="'Chart 1.3'!B2" xr:uid="{00000000-0004-0000-0000-000011000000}"/>
    <hyperlink ref="E10:G10" location="'Chart 1.7'!B2" display="'Chart 1.7'!B2" xr:uid="{00000000-0004-0000-0000-000012000000}"/>
    <hyperlink ref="B4:D4" location="'Table 1.1'!B2" display="'Table 1.1'!B2" xr:uid="{00000000-0004-0000-0000-000013000000}"/>
    <hyperlink ref="B17" r:id="rId1" xr:uid="{00000000-0004-0000-0000-000014000000}"/>
  </hyperlinks>
  <pageMargins left="0.23622047244094491" right="0.23622047244094491" top="0.74803149606299213" bottom="0.74803149606299213" header="0.31496062992125984" footer="0.31496062992125984"/>
  <pageSetup paperSize="9" orientation="portrait" horizontalDpi="4294967293" r:id="rId2"/>
  <headerFooter>
    <oddFooter>&amp;C&amp;"Arial,Negrito"&amp;8&amp;P/&amp;N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J56"/>
  <sheetViews>
    <sheetView showGridLines="0" topLeftCell="A16" workbookViewId="0">
      <selection activeCell="B41" sqref="B41:G41"/>
    </sheetView>
  </sheetViews>
  <sheetFormatPr defaultRowHeight="15" x14ac:dyDescent="0.25"/>
  <cols>
    <col min="1" max="1" width="8.7109375" style="37" customWidth="1"/>
    <col min="2" max="5" width="16.7109375" style="37" customWidth="1"/>
    <col min="6" max="6" width="16.7109375" style="55" customWidth="1"/>
    <col min="7" max="7" width="16.7109375" style="37" customWidth="1"/>
    <col min="8" max="8" width="9.140625" style="37"/>
    <col min="9" max="14" width="12.7109375" customWidth="1"/>
    <col min="21" max="16384" width="9.140625" style="37"/>
  </cols>
  <sheetData>
    <row r="1" spans="1:140" s="38" customFormat="1" ht="30" customHeight="1" x14ac:dyDescent="0.25">
      <c r="A1" s="50" t="s">
        <v>0</v>
      </c>
      <c r="B1" s="181" t="s">
        <v>1</v>
      </c>
      <c r="C1" s="181"/>
      <c r="D1" s="181"/>
      <c r="E1" s="181"/>
      <c r="F1" s="82"/>
      <c r="G1" s="76" t="s">
        <v>5</v>
      </c>
      <c r="I1"/>
      <c r="J1"/>
      <c r="K1"/>
      <c r="L1"/>
      <c r="M1"/>
      <c r="N1"/>
      <c r="O1"/>
      <c r="P1"/>
      <c r="Q1"/>
      <c r="R1"/>
      <c r="S1"/>
      <c r="T1"/>
    </row>
    <row r="2" spans="1:140" s="38" customFormat="1" ht="30" customHeight="1" thickBot="1" x14ac:dyDescent="0.3">
      <c r="B2" s="453" t="s">
        <v>163</v>
      </c>
      <c r="C2" s="453"/>
      <c r="D2" s="453"/>
      <c r="E2" s="453"/>
      <c r="F2" s="454"/>
      <c r="G2" s="455"/>
      <c r="I2"/>
      <c r="J2"/>
      <c r="K2"/>
      <c r="L2"/>
      <c r="M2"/>
      <c r="N2"/>
      <c r="O2"/>
      <c r="P2"/>
      <c r="Q2"/>
      <c r="R2"/>
      <c r="S2"/>
      <c r="T2"/>
    </row>
    <row r="3" spans="1:140" s="38" customFormat="1" ht="30" customHeight="1" x14ac:dyDescent="0.25">
      <c r="B3" s="468" t="s">
        <v>15</v>
      </c>
      <c r="C3" s="466" t="s">
        <v>164</v>
      </c>
      <c r="D3" s="463" t="s">
        <v>165</v>
      </c>
      <c r="E3" s="464"/>
      <c r="F3" s="463" t="s">
        <v>167</v>
      </c>
      <c r="G3" s="465"/>
      <c r="I3"/>
      <c r="J3"/>
      <c r="K3"/>
      <c r="L3"/>
      <c r="M3"/>
      <c r="N3"/>
      <c r="O3"/>
      <c r="P3"/>
      <c r="Q3"/>
      <c r="R3"/>
      <c r="S3"/>
      <c r="T3"/>
    </row>
    <row r="4" spans="1:140" s="38" customFormat="1" ht="30" customHeight="1" x14ac:dyDescent="0.25">
      <c r="B4" s="469"/>
      <c r="C4" s="467"/>
      <c r="D4" s="326" t="s">
        <v>63</v>
      </c>
      <c r="E4" s="327" t="s">
        <v>166</v>
      </c>
      <c r="F4" s="326" t="s">
        <v>63</v>
      </c>
      <c r="G4" s="328" t="s">
        <v>166</v>
      </c>
      <c r="I4"/>
      <c r="J4"/>
      <c r="K4"/>
      <c r="L4"/>
      <c r="M4"/>
      <c r="N4"/>
      <c r="O4"/>
      <c r="P4"/>
      <c r="Q4"/>
      <c r="R4"/>
      <c r="S4"/>
      <c r="T4"/>
    </row>
    <row r="5" spans="1:140" s="67" customFormat="1" ht="15" customHeight="1" x14ac:dyDescent="0.25">
      <c r="A5" s="37"/>
      <c r="B5" s="324" t="s">
        <v>44</v>
      </c>
      <c r="C5" s="352">
        <v>8506889</v>
      </c>
      <c r="D5" s="88">
        <v>47795</v>
      </c>
      <c r="E5" s="329">
        <v>0.56183876385362497</v>
      </c>
      <c r="F5" s="266">
        <v>77261</v>
      </c>
      <c r="G5" s="330">
        <v>0.90821685812522057</v>
      </c>
      <c r="H5"/>
      <c r="I5"/>
      <c r="J5"/>
      <c r="K5"/>
      <c r="L5"/>
      <c r="M5"/>
      <c r="N5"/>
      <c r="O5"/>
      <c r="P5"/>
      <c r="Q5"/>
      <c r="R5"/>
      <c r="S5"/>
      <c r="T5"/>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37"/>
      <c r="BU5" s="37"/>
      <c r="BV5" s="37"/>
      <c r="BW5" s="37"/>
      <c r="BX5" s="37"/>
      <c r="BY5" s="37"/>
      <c r="BZ5" s="37"/>
      <c r="CA5" s="37"/>
      <c r="CB5" s="37"/>
      <c r="CC5" s="37"/>
      <c r="CD5" s="37"/>
      <c r="CE5" s="37"/>
      <c r="CF5" s="37"/>
      <c r="CG5" s="37"/>
      <c r="CH5" s="37"/>
      <c r="CI5" s="37"/>
      <c r="CJ5" s="37"/>
      <c r="CK5" s="37"/>
      <c r="CL5" s="37"/>
      <c r="CM5" s="37"/>
      <c r="CN5" s="37"/>
      <c r="CO5" s="37"/>
      <c r="CP5" s="37"/>
      <c r="CQ5" s="37"/>
      <c r="CR5" s="37"/>
      <c r="CS5" s="37"/>
      <c r="CT5" s="37"/>
      <c r="CU5" s="37"/>
      <c r="CV5" s="37"/>
      <c r="CW5" s="37"/>
      <c r="CX5" s="37"/>
      <c r="CY5" s="37"/>
      <c r="CZ5" s="37"/>
      <c r="DA5" s="37"/>
      <c r="DB5" s="37"/>
      <c r="DC5" s="37"/>
      <c r="DD5" s="37"/>
      <c r="DE5" s="37"/>
      <c r="DF5" s="37"/>
      <c r="DG5" s="37"/>
      <c r="DH5" s="37"/>
      <c r="DI5" s="37"/>
      <c r="DJ5" s="37"/>
      <c r="DK5" s="37"/>
      <c r="DL5" s="37"/>
      <c r="DM5" s="37"/>
      <c r="DN5" s="37"/>
      <c r="DO5" s="37"/>
      <c r="DP5" s="37"/>
      <c r="DQ5" s="37"/>
      <c r="DR5" s="37"/>
      <c r="DS5" s="37"/>
      <c r="DT5" s="37"/>
      <c r="DU5" s="37"/>
      <c r="DV5" s="37"/>
      <c r="DW5" s="37"/>
      <c r="DX5" s="37"/>
      <c r="DY5" s="37"/>
      <c r="DZ5" s="37"/>
      <c r="EA5" s="37"/>
      <c r="EB5" s="37"/>
      <c r="EC5" s="37"/>
      <c r="ED5" s="37"/>
      <c r="EE5" s="37"/>
      <c r="EF5" s="37"/>
      <c r="EG5" s="37"/>
      <c r="EH5" s="37"/>
      <c r="EI5" s="37"/>
      <c r="EJ5" s="37"/>
    </row>
    <row r="6" spans="1:140" ht="15" customHeight="1" x14ac:dyDescent="0.25">
      <c r="B6" s="85" t="s">
        <v>26</v>
      </c>
      <c r="C6" s="353">
        <v>11203992</v>
      </c>
      <c r="D6" s="107">
        <v>27456</v>
      </c>
      <c r="E6" s="331">
        <v>0.24505551235666717</v>
      </c>
      <c r="F6" s="265">
        <v>72657</v>
      </c>
      <c r="G6" s="332">
        <v>0.64849207318248703</v>
      </c>
      <c r="H6"/>
    </row>
    <row r="7" spans="1:140" s="67" customFormat="1" ht="15" customHeight="1" x14ac:dyDescent="0.25">
      <c r="A7" s="37"/>
      <c r="B7" s="324" t="s">
        <v>27</v>
      </c>
      <c r="C7" s="352">
        <v>7245677</v>
      </c>
      <c r="D7" s="88">
        <v>-1108</v>
      </c>
      <c r="E7" s="329">
        <v>-1.5291876797709863E-2</v>
      </c>
      <c r="F7" s="266">
        <v>-2148</v>
      </c>
      <c r="G7" s="330">
        <v>-2.9645262961625257E-2</v>
      </c>
      <c r="H7"/>
      <c r="I7"/>
      <c r="J7"/>
      <c r="K7"/>
      <c r="L7"/>
      <c r="M7"/>
      <c r="N7"/>
      <c r="O7"/>
      <c r="P7"/>
      <c r="Q7"/>
      <c r="R7"/>
      <c r="S7"/>
      <c r="T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c r="BG7" s="37"/>
      <c r="BH7" s="37"/>
      <c r="BI7" s="37"/>
      <c r="BJ7" s="37"/>
      <c r="BK7" s="37"/>
      <c r="BL7" s="37"/>
      <c r="BM7" s="37"/>
      <c r="BN7" s="37"/>
      <c r="BO7" s="37"/>
      <c r="BP7" s="37"/>
      <c r="BQ7" s="37"/>
      <c r="BR7" s="37"/>
      <c r="BS7" s="37"/>
      <c r="BT7" s="37"/>
      <c r="BU7" s="37"/>
      <c r="BV7" s="37"/>
      <c r="BW7" s="37"/>
      <c r="BX7" s="37"/>
      <c r="BY7" s="37"/>
      <c r="BZ7" s="37"/>
      <c r="CA7" s="37"/>
      <c r="CB7" s="37"/>
      <c r="CC7" s="37"/>
      <c r="CD7" s="37"/>
      <c r="CE7" s="37"/>
      <c r="CF7" s="37"/>
      <c r="CG7" s="37"/>
      <c r="CH7" s="37"/>
      <c r="CI7" s="37"/>
      <c r="CJ7" s="37"/>
      <c r="CK7" s="37"/>
      <c r="CL7" s="37"/>
      <c r="CM7" s="37"/>
      <c r="CN7" s="37"/>
      <c r="CO7" s="37"/>
      <c r="CP7" s="37"/>
      <c r="CQ7" s="37"/>
      <c r="CR7" s="37"/>
      <c r="CS7" s="37"/>
      <c r="CT7" s="37"/>
      <c r="CU7" s="37"/>
      <c r="CV7" s="37"/>
      <c r="CW7" s="37"/>
      <c r="CX7" s="37"/>
      <c r="CY7" s="37"/>
      <c r="CZ7" s="37"/>
      <c r="DA7" s="37"/>
      <c r="DB7" s="37"/>
      <c r="DC7" s="37"/>
      <c r="DD7" s="37"/>
      <c r="DE7" s="37"/>
      <c r="DF7" s="37"/>
      <c r="DG7" s="37"/>
      <c r="DH7" s="37"/>
      <c r="DI7" s="37"/>
      <c r="DJ7" s="37"/>
      <c r="DK7" s="37"/>
      <c r="DL7" s="37"/>
      <c r="DM7" s="37"/>
      <c r="DN7" s="37"/>
      <c r="DO7" s="37"/>
      <c r="DP7" s="37"/>
      <c r="DQ7" s="37"/>
      <c r="DR7" s="37"/>
      <c r="DS7" s="37"/>
      <c r="DT7" s="37"/>
      <c r="DU7" s="37"/>
      <c r="DV7" s="37"/>
      <c r="DW7" s="37"/>
      <c r="DX7" s="37"/>
      <c r="DY7" s="37"/>
      <c r="DZ7" s="37"/>
      <c r="EA7" s="37"/>
      <c r="EB7" s="37"/>
      <c r="EC7" s="37"/>
      <c r="ED7" s="37"/>
      <c r="EE7" s="37"/>
      <c r="EF7" s="37"/>
      <c r="EG7" s="37"/>
      <c r="EH7" s="37"/>
      <c r="EI7" s="37"/>
      <c r="EJ7" s="37"/>
    </row>
    <row r="8" spans="1:140" ht="15" customHeight="1" x14ac:dyDescent="0.25">
      <c r="B8" s="85" t="s">
        <v>35</v>
      </c>
      <c r="C8" s="353">
        <v>4246809</v>
      </c>
      <c r="D8" s="107">
        <v>-4884</v>
      </c>
      <c r="E8" s="331">
        <v>-0.11500399476406874</v>
      </c>
      <c r="F8" s="265">
        <v>-8101</v>
      </c>
      <c r="G8" s="332">
        <v>-0.19075498803925489</v>
      </c>
      <c r="H8"/>
    </row>
    <row r="9" spans="1:140" s="67" customFormat="1" ht="15" customHeight="1" x14ac:dyDescent="0.25">
      <c r="A9" s="37"/>
      <c r="B9" s="324" t="s">
        <v>37</v>
      </c>
      <c r="C9" s="352">
        <v>858000</v>
      </c>
      <c r="D9" s="88">
        <v>-12078</v>
      </c>
      <c r="E9" s="329">
        <v>-1.4076923076923078</v>
      </c>
      <c r="F9" s="266">
        <v>8036</v>
      </c>
      <c r="G9" s="330">
        <v>0.93659673659673648</v>
      </c>
      <c r="H9"/>
      <c r="I9"/>
      <c r="J9"/>
      <c r="K9"/>
      <c r="L9"/>
      <c r="M9"/>
      <c r="N9"/>
      <c r="O9"/>
      <c r="P9"/>
      <c r="Q9"/>
      <c r="R9"/>
      <c r="S9"/>
      <c r="T9"/>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c r="BD9" s="37"/>
      <c r="BE9" s="37"/>
      <c r="BF9" s="37"/>
      <c r="BG9" s="37"/>
      <c r="BH9" s="37"/>
      <c r="BI9" s="37"/>
      <c r="BJ9" s="37"/>
      <c r="BK9" s="37"/>
      <c r="BL9" s="37"/>
      <c r="BM9" s="37"/>
      <c r="BN9" s="37"/>
      <c r="BO9" s="37"/>
      <c r="BP9" s="37"/>
      <c r="BQ9" s="37"/>
      <c r="BR9" s="37"/>
      <c r="BS9" s="37"/>
      <c r="BT9" s="37"/>
      <c r="BU9" s="37"/>
      <c r="BV9" s="37"/>
      <c r="BW9" s="37"/>
      <c r="BX9" s="37"/>
      <c r="BY9" s="37"/>
      <c r="BZ9" s="37"/>
      <c r="CA9" s="37"/>
      <c r="CB9" s="37"/>
      <c r="CC9" s="37"/>
      <c r="CD9" s="37"/>
      <c r="CE9" s="37"/>
      <c r="CF9" s="37"/>
      <c r="CG9" s="37"/>
      <c r="CH9" s="37"/>
      <c r="CI9" s="37"/>
      <c r="CJ9" s="37"/>
      <c r="CK9" s="37"/>
      <c r="CL9" s="37"/>
      <c r="CM9" s="37"/>
      <c r="CN9" s="37"/>
      <c r="CO9" s="37"/>
      <c r="CP9" s="37"/>
      <c r="CQ9" s="37"/>
      <c r="CR9" s="37"/>
      <c r="CS9" s="37"/>
      <c r="CT9" s="37"/>
      <c r="CU9" s="37"/>
      <c r="CV9" s="37"/>
      <c r="CW9" s="37"/>
      <c r="CX9" s="37"/>
      <c r="CY9" s="37"/>
      <c r="CZ9" s="37"/>
      <c r="DA9" s="37"/>
      <c r="DB9" s="37"/>
      <c r="DC9" s="37"/>
      <c r="DD9" s="37"/>
      <c r="DE9" s="37"/>
      <c r="DF9" s="37"/>
      <c r="DG9" s="37"/>
      <c r="DH9" s="37"/>
      <c r="DI9" s="37"/>
      <c r="DJ9" s="37"/>
      <c r="DK9" s="37"/>
      <c r="DL9" s="37"/>
      <c r="DM9" s="37"/>
      <c r="DN9" s="37"/>
      <c r="DO9" s="37"/>
      <c r="DP9" s="37"/>
      <c r="DQ9" s="37"/>
      <c r="DR9" s="37"/>
      <c r="DS9" s="37"/>
      <c r="DT9" s="37"/>
      <c r="DU9" s="37"/>
      <c r="DV9" s="37"/>
      <c r="DW9" s="37"/>
      <c r="DX9" s="37"/>
      <c r="DY9" s="37"/>
      <c r="DZ9" s="37"/>
      <c r="EA9" s="37"/>
      <c r="EB9" s="37"/>
      <c r="EC9" s="37"/>
      <c r="ED9" s="37"/>
      <c r="EE9" s="37"/>
      <c r="EF9" s="37"/>
      <c r="EG9" s="37"/>
      <c r="EH9" s="37"/>
      <c r="EI9" s="37"/>
      <c r="EJ9" s="37"/>
    </row>
    <row r="10" spans="1:140" ht="15" customHeight="1" x14ac:dyDescent="0.25">
      <c r="B10" s="85" t="s">
        <v>28</v>
      </c>
      <c r="C10" s="353">
        <v>10512419</v>
      </c>
      <c r="D10" s="107">
        <v>4230</v>
      </c>
      <c r="E10" s="331">
        <v>4.0238122167695178E-2</v>
      </c>
      <c r="F10" s="265">
        <v>15531</v>
      </c>
      <c r="G10" s="332">
        <v>0.14773954500862266</v>
      </c>
      <c r="H10"/>
    </row>
    <row r="11" spans="1:140" s="67" customFormat="1" ht="15" customHeight="1" x14ac:dyDescent="0.25">
      <c r="A11" s="37"/>
      <c r="B11" s="324" t="s">
        <v>29</v>
      </c>
      <c r="C11" s="352">
        <v>5627235</v>
      </c>
      <c r="D11" s="88">
        <v>17002</v>
      </c>
      <c r="E11" s="329">
        <v>0.30213772838703201</v>
      </c>
      <c r="F11" s="266">
        <v>27770</v>
      </c>
      <c r="G11" s="330">
        <v>0.49349280774661092</v>
      </c>
      <c r="H11"/>
      <c r="I11"/>
      <c r="J11"/>
      <c r="K11"/>
      <c r="L11"/>
      <c r="M11"/>
      <c r="N11"/>
      <c r="O11"/>
      <c r="P11"/>
      <c r="Q11"/>
      <c r="R11"/>
      <c r="S11"/>
      <c r="T11"/>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c r="CK11" s="37"/>
      <c r="CL11" s="37"/>
      <c r="CM11" s="37"/>
      <c r="CN11" s="37"/>
      <c r="CO11" s="37"/>
      <c r="CP11" s="37"/>
      <c r="CQ11" s="37"/>
      <c r="CR11" s="37"/>
      <c r="CS11" s="37"/>
      <c r="CT11" s="37"/>
      <c r="CU11" s="37"/>
      <c r="CV11" s="37"/>
      <c r="CW11" s="37"/>
      <c r="CX11" s="37"/>
      <c r="CY11" s="37"/>
      <c r="CZ11" s="37"/>
      <c r="DA11" s="37"/>
      <c r="DB11" s="37"/>
      <c r="DC11" s="37"/>
      <c r="DD11" s="37"/>
      <c r="DE11" s="37"/>
      <c r="DF11" s="37"/>
      <c r="DG11" s="37"/>
      <c r="DH11" s="37"/>
      <c r="DI11" s="37"/>
      <c r="DJ11" s="37"/>
      <c r="DK11" s="37"/>
      <c r="DL11" s="37"/>
      <c r="DM11" s="37"/>
      <c r="DN11" s="37"/>
      <c r="DO11" s="37"/>
      <c r="DP11" s="37"/>
      <c r="DQ11" s="37"/>
      <c r="DR11" s="37"/>
      <c r="DS11" s="37"/>
      <c r="DT11" s="37"/>
      <c r="DU11" s="37"/>
      <c r="DV11" s="37"/>
      <c r="DW11" s="37"/>
      <c r="DX11" s="37"/>
      <c r="DY11" s="37"/>
      <c r="DZ11" s="37"/>
      <c r="EA11" s="37"/>
      <c r="EB11" s="37"/>
      <c r="EC11" s="37"/>
      <c r="ED11" s="37"/>
      <c r="EE11" s="37"/>
      <c r="EF11" s="37"/>
      <c r="EG11" s="37"/>
      <c r="EH11" s="37"/>
      <c r="EI11" s="37"/>
      <c r="EJ11" s="37"/>
    </row>
    <row r="12" spans="1:140" ht="15" customHeight="1" x14ac:dyDescent="0.25">
      <c r="B12" s="85" t="s">
        <v>31</v>
      </c>
      <c r="C12" s="353">
        <v>1315819</v>
      </c>
      <c r="D12" s="107">
        <v>-2631</v>
      </c>
      <c r="E12" s="331">
        <v>-0.19995151308804632</v>
      </c>
      <c r="F12" s="265">
        <v>-4777</v>
      </c>
      <c r="G12" s="332">
        <v>-0.36304385329593203</v>
      </c>
      <c r="H12"/>
    </row>
    <row r="13" spans="1:140" s="67" customFormat="1" ht="15" customHeight="1" x14ac:dyDescent="0.25">
      <c r="A13" s="37"/>
      <c r="B13" s="324" t="s">
        <v>49</v>
      </c>
      <c r="C13" s="352">
        <v>5451270</v>
      </c>
      <c r="D13" s="88">
        <v>18048</v>
      </c>
      <c r="E13" s="329">
        <v>0.33107881282710266</v>
      </c>
      <c r="F13" s="266">
        <v>14215</v>
      </c>
      <c r="G13" s="330">
        <v>0.26076492266939633</v>
      </c>
      <c r="H13"/>
      <c r="I13"/>
      <c r="J13"/>
      <c r="K13"/>
      <c r="L13"/>
      <c r="M13"/>
      <c r="N13"/>
      <c r="O13"/>
      <c r="P13"/>
      <c r="Q13"/>
      <c r="R13"/>
      <c r="S13"/>
      <c r="T13"/>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c r="BN13" s="37"/>
      <c r="BO13" s="37"/>
      <c r="BP13" s="37"/>
      <c r="BQ13" s="37"/>
      <c r="BR13" s="37"/>
      <c r="BS13" s="37"/>
      <c r="BT13" s="37"/>
      <c r="BU13" s="37"/>
      <c r="BV13" s="37"/>
      <c r="BW13" s="37"/>
      <c r="BX13" s="37"/>
      <c r="BY13" s="37"/>
      <c r="BZ13" s="37"/>
      <c r="CA13" s="37"/>
      <c r="CB13" s="37"/>
      <c r="CC13" s="37"/>
      <c r="CD13" s="37"/>
      <c r="CE13" s="37"/>
      <c r="CF13" s="37"/>
      <c r="CG13" s="37"/>
      <c r="CH13" s="37"/>
      <c r="CI13" s="37"/>
      <c r="CJ13" s="37"/>
      <c r="CK13" s="37"/>
      <c r="CL13" s="37"/>
      <c r="CM13" s="37"/>
      <c r="CN13" s="37"/>
      <c r="CO13" s="37"/>
      <c r="CP13" s="37"/>
      <c r="CQ13" s="37"/>
      <c r="CR13" s="37"/>
      <c r="CS13" s="37"/>
      <c r="CT13" s="37"/>
      <c r="CU13" s="37"/>
      <c r="CV13" s="37"/>
      <c r="CW13" s="37"/>
      <c r="CX13" s="37"/>
      <c r="CY13" s="37"/>
      <c r="CZ13" s="37"/>
      <c r="DA13" s="37"/>
      <c r="DB13" s="37"/>
      <c r="DC13" s="37"/>
      <c r="DD13" s="37"/>
      <c r="DE13" s="37"/>
      <c r="DF13" s="37"/>
      <c r="DG13" s="37"/>
      <c r="DH13" s="37"/>
      <c r="DI13" s="37"/>
      <c r="DJ13" s="37"/>
      <c r="DK13" s="37"/>
      <c r="DL13" s="37"/>
      <c r="DM13" s="37"/>
      <c r="DN13" s="37"/>
      <c r="DO13" s="37"/>
      <c r="DP13" s="37"/>
      <c r="DQ13" s="37"/>
      <c r="DR13" s="37"/>
      <c r="DS13" s="37"/>
      <c r="DT13" s="37"/>
      <c r="DU13" s="37"/>
      <c r="DV13" s="37"/>
      <c r="DW13" s="37"/>
      <c r="DX13" s="37"/>
      <c r="DY13" s="37"/>
      <c r="DZ13" s="37"/>
      <c r="EA13" s="37"/>
      <c r="EB13" s="37"/>
      <c r="EC13" s="37"/>
      <c r="ED13" s="37"/>
      <c r="EE13" s="37"/>
      <c r="EF13" s="37"/>
      <c r="EG13" s="37"/>
      <c r="EH13" s="37"/>
      <c r="EI13" s="37"/>
      <c r="EJ13" s="37"/>
    </row>
    <row r="14" spans="1:140" ht="15" customHeight="1" x14ac:dyDescent="0.25">
      <c r="B14" s="85" t="s">
        <v>87</v>
      </c>
      <c r="C14" s="353">
        <v>65835579</v>
      </c>
      <c r="D14" s="107">
        <v>31880</v>
      </c>
      <c r="E14" s="331">
        <v>4.842366465706939E-2</v>
      </c>
      <c r="F14" s="265">
        <v>62630</v>
      </c>
      <c r="G14" s="332">
        <v>9.5130932166632876E-2</v>
      </c>
      <c r="H14"/>
    </row>
    <row r="15" spans="1:140" s="67" customFormat="1" ht="15" customHeight="1" x14ac:dyDescent="0.25">
      <c r="A15" s="37"/>
      <c r="B15" s="324" t="s">
        <v>30</v>
      </c>
      <c r="C15" s="352">
        <v>80767463</v>
      </c>
      <c r="D15" s="88">
        <v>433385</v>
      </c>
      <c r="E15" s="329">
        <v>0.5365836487893646</v>
      </c>
      <c r="F15" s="266">
        <v>505239</v>
      </c>
      <c r="G15" s="330">
        <v>0.62554769115380038</v>
      </c>
      <c r="H15"/>
      <c r="I15"/>
      <c r="J15"/>
      <c r="K15"/>
      <c r="L15"/>
      <c r="M15"/>
      <c r="N15"/>
      <c r="O15"/>
      <c r="P15"/>
      <c r="Q15"/>
      <c r="R15"/>
      <c r="S15"/>
      <c r="T15"/>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c r="BT15" s="37"/>
      <c r="BU15" s="37"/>
      <c r="BV15" s="37"/>
      <c r="BW15" s="37"/>
      <c r="BX15" s="37"/>
      <c r="BY15" s="37"/>
      <c r="BZ15" s="37"/>
      <c r="CA15" s="37"/>
      <c r="CB15" s="37"/>
      <c r="CC15" s="37"/>
      <c r="CD15" s="37"/>
      <c r="CE15" s="37"/>
      <c r="CF15" s="37"/>
      <c r="CG15" s="37"/>
      <c r="CH15" s="37"/>
      <c r="CI15" s="37"/>
      <c r="CJ15" s="37"/>
      <c r="CK15" s="37"/>
      <c r="CL15" s="37"/>
      <c r="CM15" s="37"/>
      <c r="CN15" s="37"/>
      <c r="CO15" s="37"/>
      <c r="CP15" s="37"/>
      <c r="CQ15" s="37"/>
      <c r="CR15" s="37"/>
      <c r="CS15" s="37"/>
      <c r="CT15" s="37"/>
      <c r="CU15" s="37"/>
      <c r="CV15" s="37"/>
      <c r="CW15" s="37"/>
      <c r="CX15" s="37"/>
      <c r="CY15" s="37"/>
      <c r="CZ15" s="37"/>
      <c r="DA15" s="37"/>
      <c r="DB15" s="37"/>
      <c r="DC15" s="37"/>
      <c r="DD15" s="37"/>
      <c r="DE15" s="37"/>
      <c r="DF15" s="37"/>
      <c r="DG15" s="37"/>
      <c r="DH15" s="37"/>
      <c r="DI15" s="37"/>
      <c r="DJ15" s="37"/>
      <c r="DK15" s="37"/>
      <c r="DL15" s="37"/>
      <c r="DM15" s="37"/>
      <c r="DN15" s="37"/>
      <c r="DO15" s="37"/>
      <c r="DP15" s="37"/>
      <c r="DQ15" s="37"/>
      <c r="DR15" s="37"/>
      <c r="DS15" s="37"/>
      <c r="DT15" s="37"/>
      <c r="DU15" s="37"/>
      <c r="DV15" s="37"/>
      <c r="DW15" s="37"/>
      <c r="DX15" s="37"/>
      <c r="DY15" s="37"/>
      <c r="DZ15" s="37"/>
      <c r="EA15" s="37"/>
      <c r="EB15" s="37"/>
      <c r="EC15" s="37"/>
      <c r="ED15" s="37"/>
      <c r="EE15" s="37"/>
      <c r="EF15" s="37"/>
      <c r="EG15" s="37"/>
      <c r="EH15" s="37"/>
      <c r="EI15" s="37"/>
      <c r="EJ15" s="37"/>
    </row>
    <row r="16" spans="1:140" ht="15" customHeight="1" x14ac:dyDescent="0.25">
      <c r="B16" s="85" t="s">
        <v>33</v>
      </c>
      <c r="C16" s="353">
        <v>10926807</v>
      </c>
      <c r="D16" s="107">
        <v>-59148</v>
      </c>
      <c r="E16" s="331">
        <v>-0.54131092459123697</v>
      </c>
      <c r="F16" s="265">
        <v>-30787</v>
      </c>
      <c r="G16" s="332">
        <v>-0.28175660099057298</v>
      </c>
      <c r="H16"/>
    </row>
    <row r="17" spans="1:140" s="67" customFormat="1" ht="15" customHeight="1" x14ac:dyDescent="0.25">
      <c r="A17" s="37"/>
      <c r="B17" s="324" t="s">
        <v>41</v>
      </c>
      <c r="C17" s="352">
        <v>9877365</v>
      </c>
      <c r="D17" s="88">
        <v>4277</v>
      </c>
      <c r="E17" s="329">
        <v>4.3301022084331196E-2</v>
      </c>
      <c r="F17" s="266">
        <v>-330</v>
      </c>
      <c r="G17" s="330">
        <v>-3.3409720102476723E-3</v>
      </c>
      <c r="H17"/>
      <c r="I17"/>
      <c r="J17"/>
      <c r="K17"/>
      <c r="L17"/>
      <c r="M17"/>
      <c r="N17"/>
      <c r="O17"/>
      <c r="P17"/>
      <c r="Q17"/>
      <c r="R17"/>
      <c r="S17"/>
      <c r="T1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7"/>
      <c r="BT17" s="37"/>
      <c r="BU17" s="37"/>
      <c r="BV17" s="37"/>
      <c r="BW17" s="37"/>
      <c r="BX17" s="37"/>
      <c r="BY17" s="37"/>
      <c r="BZ17" s="37"/>
      <c r="CA17" s="37"/>
      <c r="CB17" s="37"/>
      <c r="CC17" s="37"/>
      <c r="CD17" s="37"/>
      <c r="CE17" s="37"/>
      <c r="CF17" s="37"/>
      <c r="CG17" s="37"/>
      <c r="CH17" s="37"/>
      <c r="CI17" s="37"/>
      <c r="CJ17" s="37"/>
      <c r="CK17" s="37"/>
      <c r="CL17" s="37"/>
      <c r="CM17" s="37"/>
      <c r="CN17" s="37"/>
      <c r="CO17" s="37"/>
      <c r="CP17" s="37"/>
      <c r="CQ17" s="37"/>
      <c r="CR17" s="37"/>
      <c r="CS17" s="37"/>
      <c r="CT17" s="37"/>
      <c r="CU17" s="37"/>
      <c r="CV17" s="37"/>
      <c r="CW17" s="37"/>
      <c r="CX17" s="37"/>
      <c r="CY17" s="37"/>
      <c r="CZ17" s="37"/>
      <c r="DA17" s="37"/>
      <c r="DB17" s="37"/>
      <c r="DC17" s="37"/>
      <c r="DD17" s="37"/>
      <c r="DE17" s="37"/>
      <c r="DF17" s="37"/>
      <c r="DG17" s="37"/>
      <c r="DH17" s="37"/>
      <c r="DI17" s="37"/>
      <c r="DJ17" s="37"/>
      <c r="DK17" s="37"/>
      <c r="DL17" s="37"/>
      <c r="DM17" s="37"/>
      <c r="DN17" s="37"/>
      <c r="DO17" s="37"/>
      <c r="DP17" s="37"/>
      <c r="DQ17" s="37"/>
      <c r="DR17" s="37"/>
      <c r="DS17" s="37"/>
      <c r="DT17" s="37"/>
      <c r="DU17" s="37"/>
      <c r="DV17" s="37"/>
      <c r="DW17" s="37"/>
      <c r="DX17" s="37"/>
      <c r="DY17" s="37"/>
      <c r="DZ17" s="37"/>
      <c r="EA17" s="37"/>
      <c r="EB17" s="37"/>
      <c r="EC17" s="37"/>
      <c r="ED17" s="37"/>
      <c r="EE17" s="37"/>
      <c r="EF17" s="37"/>
      <c r="EG17" s="37"/>
      <c r="EH17" s="37"/>
      <c r="EI17" s="37"/>
      <c r="EJ17" s="37"/>
    </row>
    <row r="18" spans="1:140" ht="15" customHeight="1" x14ac:dyDescent="0.25">
      <c r="B18" s="85" t="s">
        <v>52</v>
      </c>
      <c r="C18" s="353">
        <v>325671</v>
      </c>
      <c r="D18" s="107">
        <v>2034</v>
      </c>
      <c r="E18" s="331">
        <v>0.62455668450675683</v>
      </c>
      <c r="F18" s="265">
        <v>796</v>
      </c>
      <c r="G18" s="332">
        <v>0.24441844683745251</v>
      </c>
      <c r="H18"/>
    </row>
    <row r="19" spans="1:140" s="67" customFormat="1" ht="15" customHeight="1" x14ac:dyDescent="0.25">
      <c r="A19" s="37"/>
      <c r="B19" s="324" t="s">
        <v>32</v>
      </c>
      <c r="C19" s="352">
        <v>4605501</v>
      </c>
      <c r="D19" s="88">
        <v>-24497</v>
      </c>
      <c r="E19" s="329">
        <v>-0.53190738640595236</v>
      </c>
      <c r="F19" s="266">
        <v>9298</v>
      </c>
      <c r="G19" s="330">
        <v>0.20188900186972059</v>
      </c>
      <c r="H19"/>
      <c r="I19"/>
      <c r="J19"/>
      <c r="K19"/>
      <c r="L19"/>
      <c r="M19"/>
      <c r="N19"/>
      <c r="O19"/>
      <c r="P19"/>
      <c r="Q19"/>
      <c r="R19"/>
      <c r="S19"/>
      <c r="T19"/>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c r="CK19" s="37"/>
      <c r="CL19" s="37"/>
      <c r="CM19" s="37"/>
      <c r="CN19" s="37"/>
      <c r="CO19" s="37"/>
      <c r="CP19" s="37"/>
      <c r="CQ19" s="37"/>
      <c r="CR19" s="37"/>
      <c r="CS19" s="37"/>
      <c r="CT19" s="37"/>
      <c r="CU19" s="37"/>
      <c r="CV19" s="37"/>
      <c r="CW19" s="37"/>
      <c r="CX19" s="37"/>
      <c r="CY19" s="37"/>
      <c r="CZ19" s="37"/>
      <c r="DA19" s="37"/>
      <c r="DB19" s="37"/>
      <c r="DC19" s="37"/>
      <c r="DD19" s="37"/>
      <c r="DE19" s="37"/>
      <c r="DF19" s="37"/>
      <c r="DG19" s="37"/>
      <c r="DH19" s="37"/>
      <c r="DI19" s="37"/>
      <c r="DJ19" s="37"/>
      <c r="DK19" s="37"/>
      <c r="DL19" s="37"/>
      <c r="DM19" s="37"/>
      <c r="DN19" s="37"/>
      <c r="DO19" s="37"/>
      <c r="DP19" s="37"/>
      <c r="DQ19" s="37"/>
      <c r="DR19" s="37"/>
      <c r="DS19" s="37"/>
      <c r="DT19" s="37"/>
      <c r="DU19" s="37"/>
      <c r="DV19" s="37"/>
      <c r="DW19" s="37"/>
      <c r="DX19" s="37"/>
      <c r="DY19" s="37"/>
      <c r="DZ19" s="37"/>
      <c r="EA19" s="37"/>
      <c r="EB19" s="37"/>
      <c r="EC19" s="37"/>
      <c r="ED19" s="37"/>
      <c r="EE19" s="37"/>
      <c r="EF19" s="37"/>
      <c r="EG19" s="37"/>
      <c r="EH19" s="37"/>
      <c r="EI19" s="37"/>
      <c r="EJ19" s="37"/>
    </row>
    <row r="20" spans="1:140" ht="15" customHeight="1" x14ac:dyDescent="0.25">
      <c r="B20" s="85" t="s">
        <v>36</v>
      </c>
      <c r="C20" s="353">
        <v>60782668</v>
      </c>
      <c r="D20" s="107">
        <v>181719</v>
      </c>
      <c r="E20" s="331">
        <v>0.29896515894958736</v>
      </c>
      <c r="F20" s="265">
        <v>196926</v>
      </c>
      <c r="G20" s="332">
        <v>0.3239838040673042</v>
      </c>
      <c r="H20"/>
    </row>
    <row r="21" spans="1:140" s="67" customFormat="1" ht="15" customHeight="1" x14ac:dyDescent="0.25">
      <c r="A21" s="37"/>
      <c r="B21" s="324" t="s">
        <v>38</v>
      </c>
      <c r="C21" s="352">
        <v>2001468</v>
      </c>
      <c r="D21" s="88">
        <v>-14262</v>
      </c>
      <c r="E21" s="329">
        <v>-0.71257696850511731</v>
      </c>
      <c r="F21" s="266">
        <v>-15625</v>
      </c>
      <c r="G21" s="330">
        <v>-0.78067698309440869</v>
      </c>
      <c r="H21"/>
      <c r="I21"/>
      <c r="J21"/>
      <c r="K21"/>
      <c r="L21"/>
      <c r="M21"/>
      <c r="N21"/>
      <c r="O21"/>
      <c r="P21"/>
      <c r="Q21"/>
      <c r="R21"/>
      <c r="S21"/>
      <c r="T21"/>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7"/>
      <c r="BU21" s="37"/>
      <c r="BV21" s="37"/>
      <c r="BW21" s="37"/>
      <c r="BX21" s="37"/>
      <c r="BY21" s="37"/>
      <c r="BZ21" s="37"/>
      <c r="CA21" s="37"/>
      <c r="CB21" s="37"/>
      <c r="CC21" s="37"/>
      <c r="CD21" s="37"/>
      <c r="CE21" s="37"/>
      <c r="CF21" s="37"/>
      <c r="CG21" s="37"/>
      <c r="CH21" s="37"/>
      <c r="CI21" s="37"/>
      <c r="CJ21" s="37"/>
      <c r="CK21" s="37"/>
      <c r="CL21" s="37"/>
      <c r="CM21" s="37"/>
      <c r="CN21" s="37"/>
      <c r="CO21" s="37"/>
      <c r="CP21" s="37"/>
      <c r="CQ21" s="37"/>
      <c r="CR21" s="37"/>
      <c r="CS21" s="37"/>
      <c r="CT21" s="37"/>
      <c r="CU21" s="37"/>
      <c r="CV21" s="37"/>
      <c r="CW21" s="37"/>
      <c r="CX21" s="37"/>
      <c r="CY21" s="37"/>
      <c r="CZ21" s="37"/>
      <c r="DA21" s="37"/>
      <c r="DB21" s="37"/>
      <c r="DC21" s="37"/>
      <c r="DD21" s="37"/>
      <c r="DE21" s="37"/>
      <c r="DF21" s="37"/>
      <c r="DG21" s="37"/>
      <c r="DH21" s="37"/>
      <c r="DI21" s="37"/>
      <c r="DJ21" s="37"/>
      <c r="DK21" s="37"/>
      <c r="DL21" s="37"/>
      <c r="DM21" s="37"/>
      <c r="DN21" s="37"/>
      <c r="DO21" s="37"/>
      <c r="DP21" s="37"/>
      <c r="DQ21" s="37"/>
      <c r="DR21" s="37"/>
      <c r="DS21" s="37"/>
      <c r="DT21" s="37"/>
      <c r="DU21" s="37"/>
      <c r="DV21" s="37"/>
      <c r="DW21" s="37"/>
      <c r="DX21" s="37"/>
      <c r="DY21" s="37"/>
      <c r="DZ21" s="37"/>
      <c r="EA21" s="37"/>
      <c r="EB21" s="37"/>
      <c r="EC21" s="37"/>
      <c r="ED21" s="37"/>
      <c r="EE21" s="37"/>
      <c r="EF21" s="37"/>
      <c r="EG21" s="37"/>
      <c r="EH21" s="37"/>
      <c r="EI21" s="37"/>
      <c r="EJ21" s="37"/>
    </row>
    <row r="22" spans="1:140" ht="15" customHeight="1" x14ac:dyDescent="0.25">
      <c r="B22" s="85" t="s">
        <v>53</v>
      </c>
      <c r="C22" s="353">
        <v>37129</v>
      </c>
      <c r="D22" s="107">
        <v>199</v>
      </c>
      <c r="E22" s="331">
        <v>0.53596918850494224</v>
      </c>
      <c r="F22" s="265">
        <v>295</v>
      </c>
      <c r="G22" s="332">
        <v>0.79452718898973851</v>
      </c>
      <c r="H22"/>
    </row>
    <row r="23" spans="1:140" s="67" customFormat="1" ht="15" customHeight="1" x14ac:dyDescent="0.25">
      <c r="A23" s="37"/>
      <c r="B23" s="324" t="s">
        <v>39</v>
      </c>
      <c r="C23" s="352">
        <v>2943472</v>
      </c>
      <c r="D23" s="88">
        <v>-16807</v>
      </c>
      <c r="E23" s="329">
        <v>-0.5709923518891975</v>
      </c>
      <c r="F23" s="266">
        <v>-32456</v>
      </c>
      <c r="G23" s="330">
        <v>-1.1026434088722434</v>
      </c>
      <c r="H23"/>
      <c r="I23"/>
      <c r="J23"/>
      <c r="K23"/>
      <c r="L23"/>
      <c r="M23"/>
      <c r="N23"/>
      <c r="O23"/>
      <c r="P23"/>
      <c r="Q23"/>
      <c r="R23"/>
      <c r="S23"/>
      <c r="T23"/>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c r="BW23" s="37"/>
      <c r="BX23" s="37"/>
      <c r="BY23" s="37"/>
      <c r="BZ23" s="37"/>
      <c r="CA23" s="37"/>
      <c r="CB23" s="37"/>
      <c r="CC23" s="37"/>
      <c r="CD23" s="37"/>
      <c r="CE23" s="37"/>
      <c r="CF23" s="37"/>
      <c r="CG23" s="37"/>
      <c r="CH23" s="37"/>
      <c r="CI23" s="37"/>
      <c r="CJ23" s="37"/>
      <c r="CK23" s="37"/>
      <c r="CL23" s="37"/>
      <c r="CM23" s="37"/>
      <c r="CN23" s="37"/>
      <c r="CO23" s="37"/>
      <c r="CP23" s="37"/>
      <c r="CQ23" s="37"/>
      <c r="CR23" s="37"/>
      <c r="CS23" s="37"/>
      <c r="CT23" s="37"/>
      <c r="CU23" s="37"/>
      <c r="CV23" s="37"/>
      <c r="CW23" s="37"/>
      <c r="CX23" s="37"/>
      <c r="CY23" s="37"/>
      <c r="CZ23" s="37"/>
      <c r="DA23" s="37"/>
      <c r="DB23" s="37"/>
      <c r="DC23" s="37"/>
      <c r="DD23" s="37"/>
      <c r="DE23" s="37"/>
      <c r="DF23" s="37"/>
      <c r="DG23" s="37"/>
      <c r="DH23" s="37"/>
      <c r="DI23" s="37"/>
      <c r="DJ23" s="37"/>
      <c r="DK23" s="37"/>
      <c r="DL23" s="37"/>
      <c r="DM23" s="37"/>
      <c r="DN23" s="37"/>
      <c r="DO23" s="37"/>
      <c r="DP23" s="37"/>
      <c r="DQ23" s="37"/>
      <c r="DR23" s="37"/>
      <c r="DS23" s="37"/>
      <c r="DT23" s="37"/>
      <c r="DU23" s="37"/>
      <c r="DV23" s="37"/>
      <c r="DW23" s="37"/>
      <c r="DX23" s="37"/>
      <c r="DY23" s="37"/>
      <c r="DZ23" s="37"/>
      <c r="EA23" s="37"/>
      <c r="EB23" s="37"/>
      <c r="EC23" s="37"/>
      <c r="ED23" s="37"/>
      <c r="EE23" s="37"/>
      <c r="EF23" s="37"/>
      <c r="EG23" s="37"/>
      <c r="EH23" s="37"/>
      <c r="EI23" s="37"/>
      <c r="EJ23" s="37"/>
    </row>
    <row r="24" spans="1:140" ht="15" customHeight="1" x14ac:dyDescent="0.25">
      <c r="B24" s="85" t="s">
        <v>40</v>
      </c>
      <c r="C24" s="353">
        <v>549680</v>
      </c>
      <c r="D24" s="107">
        <v>10348</v>
      </c>
      <c r="E24" s="331">
        <v>1.8825498471838162</v>
      </c>
      <c r="F24" s="265">
        <v>17980</v>
      </c>
      <c r="G24" s="332">
        <v>3.2709940328918643</v>
      </c>
      <c r="H24"/>
    </row>
    <row r="25" spans="1:140" s="67" customFormat="1" ht="15" customHeight="1" x14ac:dyDescent="0.25">
      <c r="A25" s="37"/>
      <c r="B25" s="324" t="s">
        <v>42</v>
      </c>
      <c r="C25" s="352">
        <v>425384</v>
      </c>
      <c r="D25" s="88">
        <v>3224</v>
      </c>
      <c r="E25" s="329">
        <v>0.75790344723825998</v>
      </c>
      <c r="F25" s="266">
        <v>5271</v>
      </c>
      <c r="G25" s="330">
        <v>1.2391157166230982</v>
      </c>
      <c r="H25"/>
      <c r="I25"/>
      <c r="J25"/>
      <c r="K25"/>
      <c r="L25"/>
      <c r="M25"/>
      <c r="N25"/>
      <c r="O25"/>
      <c r="P25"/>
      <c r="Q25"/>
      <c r="R25"/>
      <c r="S25"/>
      <c r="T25"/>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7"/>
      <c r="BH25" s="37"/>
      <c r="BI25" s="37"/>
      <c r="BJ25" s="37"/>
      <c r="BK25" s="37"/>
      <c r="BL25" s="37"/>
      <c r="BM25" s="37"/>
      <c r="BN25" s="37"/>
      <c r="BO25" s="37"/>
      <c r="BP25" s="37"/>
      <c r="BQ25" s="37"/>
      <c r="BR25" s="37"/>
      <c r="BS25" s="37"/>
      <c r="BT25" s="37"/>
      <c r="BU25" s="37"/>
      <c r="BV25" s="37"/>
      <c r="BW25" s="37"/>
      <c r="BX25" s="37"/>
      <c r="BY25" s="37"/>
      <c r="BZ25" s="37"/>
      <c r="CA25" s="37"/>
      <c r="CB25" s="37"/>
      <c r="CC25" s="37"/>
      <c r="CD25" s="37"/>
      <c r="CE25" s="37"/>
      <c r="CF25" s="37"/>
      <c r="CG25" s="37"/>
      <c r="CH25" s="37"/>
      <c r="CI25" s="37"/>
      <c r="CJ25" s="37"/>
      <c r="CK25" s="37"/>
      <c r="CL25" s="37"/>
      <c r="CM25" s="37"/>
      <c r="CN25" s="37"/>
      <c r="CO25" s="37"/>
      <c r="CP25" s="37"/>
      <c r="CQ25" s="37"/>
      <c r="CR25" s="37"/>
      <c r="CS25" s="37"/>
      <c r="CT25" s="37"/>
      <c r="CU25" s="37"/>
      <c r="CV25" s="37"/>
      <c r="CW25" s="37"/>
      <c r="CX25" s="37"/>
      <c r="CY25" s="37"/>
      <c r="CZ25" s="37"/>
      <c r="DA25" s="37"/>
      <c r="DB25" s="37"/>
      <c r="DC25" s="37"/>
      <c r="DD25" s="37"/>
      <c r="DE25" s="37"/>
      <c r="DF25" s="37"/>
      <c r="DG25" s="37"/>
      <c r="DH25" s="37"/>
      <c r="DI25" s="37"/>
      <c r="DJ25" s="37"/>
      <c r="DK25" s="37"/>
      <c r="DL25" s="37"/>
      <c r="DM25" s="37"/>
      <c r="DN25" s="37"/>
      <c r="DO25" s="37"/>
      <c r="DP25" s="37"/>
      <c r="DQ25" s="37"/>
      <c r="DR25" s="37"/>
      <c r="DS25" s="37"/>
      <c r="DT25" s="37"/>
      <c r="DU25" s="37"/>
      <c r="DV25" s="37"/>
      <c r="DW25" s="37"/>
      <c r="DX25" s="37"/>
      <c r="DY25" s="37"/>
      <c r="DZ25" s="37"/>
      <c r="EA25" s="37"/>
      <c r="EB25" s="37"/>
      <c r="EC25" s="37"/>
      <c r="ED25" s="37"/>
      <c r="EE25" s="37"/>
      <c r="EF25" s="37"/>
      <c r="EG25" s="37"/>
      <c r="EH25" s="37"/>
      <c r="EI25" s="37"/>
      <c r="EJ25" s="37"/>
    </row>
    <row r="26" spans="1:140" s="67" customFormat="1" ht="15" customHeight="1" x14ac:dyDescent="0.25">
      <c r="A26" s="37"/>
      <c r="B26" s="85" t="s">
        <v>43</v>
      </c>
      <c r="C26" s="353">
        <v>16829289</v>
      </c>
      <c r="D26" s="107">
        <v>16803</v>
      </c>
      <c r="E26" s="331">
        <v>9.9843790192205989E-2</v>
      </c>
      <c r="F26" s="265">
        <v>36019</v>
      </c>
      <c r="G26" s="333">
        <v>0.21402567868434608</v>
      </c>
      <c r="H26"/>
      <c r="I26"/>
      <c r="J26"/>
      <c r="K26"/>
      <c r="L26"/>
      <c r="M26"/>
      <c r="N26"/>
      <c r="O26"/>
      <c r="P26"/>
      <c r="Q26"/>
      <c r="R26"/>
      <c r="S26"/>
      <c r="T26"/>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c r="BI26" s="37"/>
      <c r="BJ26" s="37"/>
      <c r="BK26" s="37"/>
      <c r="BL26" s="37"/>
      <c r="BM26" s="37"/>
      <c r="BN26" s="37"/>
      <c r="BO26" s="37"/>
      <c r="BP26" s="37"/>
      <c r="BQ26" s="37"/>
      <c r="BR26" s="37"/>
      <c r="BS26" s="37"/>
      <c r="BT26" s="37"/>
      <c r="BU26" s="37"/>
      <c r="BV26" s="37"/>
      <c r="BW26" s="37"/>
      <c r="BX26" s="37"/>
      <c r="BY26" s="37"/>
      <c r="BZ26" s="37"/>
      <c r="CA26" s="37"/>
      <c r="CB26" s="37"/>
      <c r="CC26" s="37"/>
      <c r="CD26" s="37"/>
      <c r="CE26" s="37"/>
      <c r="CF26" s="37"/>
      <c r="CG26" s="37"/>
      <c r="CH26" s="37"/>
      <c r="CI26" s="37"/>
      <c r="CJ26" s="37"/>
      <c r="CK26" s="37"/>
      <c r="CL26" s="37"/>
      <c r="CM26" s="37"/>
      <c r="CN26" s="37"/>
      <c r="CO26" s="37"/>
      <c r="CP26" s="37"/>
      <c r="CQ26" s="37"/>
      <c r="CR26" s="37"/>
      <c r="CS26" s="37"/>
      <c r="CT26" s="37"/>
      <c r="CU26" s="37"/>
      <c r="CV26" s="37"/>
      <c r="CW26" s="37"/>
      <c r="CX26" s="37"/>
      <c r="CY26" s="37"/>
      <c r="CZ26" s="37"/>
      <c r="DA26" s="37"/>
      <c r="DB26" s="37"/>
      <c r="DC26" s="37"/>
      <c r="DD26" s="37"/>
      <c r="DE26" s="37"/>
      <c r="DF26" s="37"/>
      <c r="DG26" s="37"/>
      <c r="DH26" s="37"/>
      <c r="DI26" s="37"/>
      <c r="DJ26" s="37"/>
      <c r="DK26" s="37"/>
      <c r="DL26" s="37"/>
      <c r="DM26" s="37"/>
      <c r="DN26" s="37"/>
      <c r="DO26" s="37"/>
      <c r="DP26" s="37"/>
      <c r="DQ26" s="37"/>
      <c r="DR26" s="37"/>
      <c r="DS26" s="37"/>
      <c r="DT26" s="37"/>
      <c r="DU26" s="37"/>
      <c r="DV26" s="37"/>
      <c r="DW26" s="37"/>
      <c r="DX26" s="37"/>
      <c r="DY26" s="37"/>
      <c r="DZ26" s="37"/>
      <c r="EA26" s="37"/>
      <c r="EB26" s="37"/>
      <c r="EC26" s="37"/>
      <c r="ED26" s="37"/>
      <c r="EE26" s="37"/>
      <c r="EF26" s="37"/>
      <c r="EG26" s="37"/>
      <c r="EH26" s="37"/>
      <c r="EI26" s="37"/>
      <c r="EJ26" s="37"/>
    </row>
    <row r="27" spans="1:140" s="67" customFormat="1" ht="15" customHeight="1" x14ac:dyDescent="0.25">
      <c r="A27" s="37"/>
      <c r="B27" s="324" t="s">
        <v>54</v>
      </c>
      <c r="C27" s="352">
        <v>5107970</v>
      </c>
      <c r="D27" s="88">
        <v>41790</v>
      </c>
      <c r="E27" s="329">
        <v>0.81813323100957924</v>
      </c>
      <c r="F27" s="266">
        <v>52595</v>
      </c>
      <c r="G27" s="330">
        <v>1.0296654052392635</v>
      </c>
      <c r="H27"/>
      <c r="I27"/>
      <c r="J27"/>
      <c r="K27"/>
      <c r="L27"/>
      <c r="M27"/>
      <c r="N27"/>
      <c r="O27"/>
      <c r="P27"/>
      <c r="Q27"/>
      <c r="R27"/>
      <c r="S27"/>
      <c r="T2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c r="CP27" s="37"/>
      <c r="CQ27" s="37"/>
      <c r="CR27" s="37"/>
      <c r="CS27" s="37"/>
      <c r="CT27" s="37"/>
      <c r="CU27" s="37"/>
      <c r="CV27" s="37"/>
      <c r="CW27" s="37"/>
      <c r="CX27" s="37"/>
      <c r="CY27" s="37"/>
      <c r="CZ27" s="37"/>
      <c r="DA27" s="37"/>
      <c r="DB27" s="37"/>
      <c r="DC27" s="37"/>
      <c r="DD27" s="37"/>
      <c r="DE27" s="37"/>
      <c r="DF27" s="37"/>
      <c r="DG27" s="37"/>
      <c r="DH27" s="37"/>
      <c r="DI27" s="37"/>
      <c r="DJ27" s="37"/>
      <c r="DK27" s="37"/>
      <c r="DL27" s="37"/>
      <c r="DM27" s="37"/>
      <c r="DN27" s="37"/>
      <c r="DO27" s="37"/>
      <c r="DP27" s="37"/>
      <c r="DQ27" s="37"/>
      <c r="DR27" s="37"/>
      <c r="DS27" s="37"/>
      <c r="DT27" s="37"/>
      <c r="DU27" s="37"/>
      <c r="DV27" s="37"/>
      <c r="DW27" s="37"/>
      <c r="DX27" s="37"/>
      <c r="DY27" s="37"/>
      <c r="DZ27" s="37"/>
      <c r="EA27" s="37"/>
      <c r="EB27" s="37"/>
      <c r="EC27" s="37"/>
      <c r="ED27" s="37"/>
      <c r="EE27" s="37"/>
      <c r="EF27" s="37"/>
      <c r="EG27" s="37"/>
      <c r="EH27" s="37"/>
      <c r="EI27" s="37"/>
      <c r="EJ27" s="37"/>
    </row>
    <row r="28" spans="1:140" s="67" customFormat="1" ht="15" customHeight="1" x14ac:dyDescent="0.25">
      <c r="A28" s="37"/>
      <c r="B28" s="85" t="s">
        <v>45</v>
      </c>
      <c r="C28" s="353">
        <v>38017856</v>
      </c>
      <c r="D28" s="107">
        <v>-56135</v>
      </c>
      <c r="E28" s="331">
        <v>-0.14765430223103584</v>
      </c>
      <c r="F28" s="265">
        <v>-138089</v>
      </c>
      <c r="G28" s="333">
        <v>-0.36322142942516272</v>
      </c>
      <c r="H28"/>
      <c r="I28"/>
      <c r="J28"/>
      <c r="K28"/>
      <c r="L28"/>
      <c r="M28"/>
      <c r="N28"/>
      <c r="O28"/>
      <c r="P28"/>
      <c r="Q28"/>
      <c r="R28"/>
      <c r="S28"/>
      <c r="T28"/>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7"/>
      <c r="BT28" s="37"/>
      <c r="BU28" s="37"/>
      <c r="BV28" s="37"/>
      <c r="BW28" s="37"/>
      <c r="BX28" s="37"/>
      <c r="BY28" s="37"/>
      <c r="BZ28" s="37"/>
      <c r="CA28" s="37"/>
      <c r="CB28" s="37"/>
      <c r="CC28" s="37"/>
      <c r="CD28" s="37"/>
      <c r="CE28" s="37"/>
      <c r="CF28" s="37"/>
      <c r="CG28" s="37"/>
      <c r="CH28" s="37"/>
      <c r="CI28" s="37"/>
      <c r="CJ28" s="37"/>
      <c r="CK28" s="37"/>
      <c r="CL28" s="37"/>
      <c r="CM28" s="37"/>
      <c r="CN28" s="37"/>
      <c r="CO28" s="37"/>
      <c r="CP28" s="37"/>
      <c r="CQ28" s="37"/>
      <c r="CR28" s="37"/>
      <c r="CS28" s="37"/>
      <c r="CT28" s="37"/>
      <c r="CU28" s="37"/>
      <c r="CV28" s="37"/>
      <c r="CW28" s="37"/>
      <c r="CX28" s="37"/>
      <c r="CY28" s="37"/>
      <c r="CZ28" s="37"/>
      <c r="DA28" s="37"/>
      <c r="DB28" s="37"/>
      <c r="DC28" s="37"/>
      <c r="DD28" s="37"/>
      <c r="DE28" s="37"/>
      <c r="DF28" s="37"/>
      <c r="DG28" s="37"/>
      <c r="DH28" s="37"/>
      <c r="DI28" s="37"/>
      <c r="DJ28" s="37"/>
      <c r="DK28" s="37"/>
      <c r="DL28" s="37"/>
      <c r="DM28" s="37"/>
      <c r="DN28" s="37"/>
      <c r="DO28" s="37"/>
      <c r="DP28" s="37"/>
      <c r="DQ28" s="37"/>
      <c r="DR28" s="37"/>
      <c r="DS28" s="37"/>
      <c r="DT28" s="37"/>
      <c r="DU28" s="37"/>
      <c r="DV28" s="37"/>
      <c r="DW28" s="37"/>
      <c r="DX28" s="37"/>
      <c r="DY28" s="37"/>
      <c r="DZ28" s="37"/>
      <c r="EA28" s="37"/>
      <c r="EB28" s="37"/>
      <c r="EC28" s="37"/>
      <c r="ED28" s="37"/>
      <c r="EE28" s="37"/>
      <c r="EF28" s="37"/>
      <c r="EG28" s="37"/>
      <c r="EH28" s="37"/>
      <c r="EI28" s="37"/>
      <c r="EJ28" s="37"/>
    </row>
    <row r="29" spans="1:140" s="67" customFormat="1" ht="15" customHeight="1" x14ac:dyDescent="0.25">
      <c r="A29" s="37"/>
      <c r="B29" s="83" t="s">
        <v>4</v>
      </c>
      <c r="C29" s="354">
        <v>10427301</v>
      </c>
      <c r="D29" s="338">
        <v>-36232</v>
      </c>
      <c r="E29" s="334">
        <v>-0.34747246674858623</v>
      </c>
      <c r="F29" s="339">
        <v>-45437</v>
      </c>
      <c r="G29" s="335">
        <v>-0.43575034421659065</v>
      </c>
      <c r="H29"/>
      <c r="I29"/>
      <c r="J29"/>
      <c r="K29"/>
      <c r="L29"/>
      <c r="M29"/>
      <c r="N29"/>
      <c r="O29"/>
      <c r="P29"/>
      <c r="Q29"/>
      <c r="R29"/>
      <c r="S29"/>
      <c r="T29"/>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c r="BT29" s="37"/>
      <c r="BU29" s="37"/>
      <c r="BV29" s="37"/>
      <c r="BW29" s="37"/>
      <c r="BX29" s="37"/>
      <c r="BY29" s="37"/>
      <c r="BZ29" s="37"/>
      <c r="CA29" s="37"/>
      <c r="CB29" s="37"/>
      <c r="CC29" s="37"/>
      <c r="CD29" s="37"/>
      <c r="CE29" s="37"/>
      <c r="CF29" s="37"/>
      <c r="CG29" s="37"/>
      <c r="CH29" s="37"/>
      <c r="CI29" s="37"/>
      <c r="CJ29" s="37"/>
      <c r="CK29" s="37"/>
      <c r="CL29" s="37"/>
      <c r="CM29" s="37"/>
      <c r="CN29" s="37"/>
      <c r="CO29" s="37"/>
      <c r="CP29" s="37"/>
      <c r="CQ29" s="37"/>
      <c r="CR29" s="37"/>
      <c r="CS29" s="37"/>
      <c r="CT29" s="37"/>
      <c r="CU29" s="37"/>
      <c r="CV29" s="37"/>
      <c r="CW29" s="37"/>
      <c r="CX29" s="37"/>
      <c r="CY29" s="37"/>
      <c r="CZ29" s="37"/>
      <c r="DA29" s="37"/>
      <c r="DB29" s="37"/>
      <c r="DC29" s="37"/>
      <c r="DD29" s="37"/>
      <c r="DE29" s="37"/>
      <c r="DF29" s="37"/>
      <c r="DG29" s="37"/>
      <c r="DH29" s="37"/>
      <c r="DI29" s="37"/>
      <c r="DJ29" s="37"/>
      <c r="DK29" s="37"/>
      <c r="DL29" s="37"/>
      <c r="DM29" s="37"/>
      <c r="DN29" s="37"/>
      <c r="DO29" s="37"/>
      <c r="DP29" s="37"/>
      <c r="DQ29" s="37"/>
      <c r="DR29" s="37"/>
      <c r="DS29" s="37"/>
      <c r="DT29" s="37"/>
      <c r="DU29" s="37"/>
      <c r="DV29" s="37"/>
      <c r="DW29" s="37"/>
      <c r="DX29" s="37"/>
      <c r="DY29" s="37"/>
      <c r="DZ29" s="37"/>
      <c r="EA29" s="37"/>
      <c r="EB29" s="37"/>
      <c r="EC29" s="37"/>
      <c r="ED29" s="37"/>
      <c r="EE29" s="37"/>
      <c r="EF29" s="37"/>
      <c r="EG29" s="37"/>
      <c r="EH29" s="37"/>
      <c r="EI29" s="37"/>
      <c r="EJ29" s="37"/>
    </row>
    <row r="30" spans="1:140" s="67" customFormat="1" ht="15" customHeight="1" x14ac:dyDescent="0.25">
      <c r="A30" s="37"/>
      <c r="B30" s="85" t="s">
        <v>46</v>
      </c>
      <c r="C30" s="353">
        <v>19947311</v>
      </c>
      <c r="D30" s="107">
        <v>-8109</v>
      </c>
      <c r="E30" s="331">
        <v>-4.0652095914080852E-2</v>
      </c>
      <c r="F30" s="265">
        <v>-139651</v>
      </c>
      <c r="G30" s="333">
        <v>-0.70009937680321921</v>
      </c>
      <c r="H30"/>
      <c r="I30"/>
      <c r="J30"/>
      <c r="K30"/>
      <c r="L30"/>
      <c r="M30"/>
      <c r="N30"/>
      <c r="O30"/>
      <c r="P30"/>
      <c r="Q30"/>
      <c r="R30"/>
      <c r="S30"/>
      <c r="T30"/>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c r="BL30" s="37"/>
      <c r="BM30" s="37"/>
      <c r="BN30" s="37"/>
      <c r="BO30" s="37"/>
      <c r="BP30" s="37"/>
      <c r="BQ30" s="37"/>
      <c r="BR30" s="37"/>
      <c r="BS30" s="37"/>
      <c r="BT30" s="37"/>
      <c r="BU30" s="37"/>
      <c r="BV30" s="37"/>
      <c r="BW30" s="37"/>
      <c r="BX30" s="37"/>
      <c r="BY30" s="37"/>
      <c r="BZ30" s="37"/>
      <c r="CA30" s="37"/>
      <c r="CB30" s="37"/>
      <c r="CC30" s="37"/>
      <c r="CD30" s="37"/>
      <c r="CE30" s="37"/>
      <c r="CF30" s="37"/>
      <c r="CG30" s="37"/>
      <c r="CH30" s="37"/>
      <c r="CI30" s="37"/>
      <c r="CJ30" s="37"/>
      <c r="CK30" s="37"/>
      <c r="CL30" s="37"/>
      <c r="CM30" s="37"/>
      <c r="CN30" s="37"/>
      <c r="CO30" s="37"/>
      <c r="CP30" s="37"/>
      <c r="CQ30" s="37"/>
      <c r="CR30" s="37"/>
      <c r="CS30" s="37"/>
      <c r="CT30" s="37"/>
      <c r="CU30" s="37"/>
      <c r="CV30" s="37"/>
      <c r="CW30" s="37"/>
      <c r="CX30" s="37"/>
      <c r="CY30" s="37"/>
      <c r="CZ30" s="37"/>
      <c r="DA30" s="37"/>
      <c r="DB30" s="37"/>
      <c r="DC30" s="37"/>
      <c r="DD30" s="37"/>
      <c r="DE30" s="37"/>
      <c r="DF30" s="37"/>
      <c r="DG30" s="37"/>
      <c r="DH30" s="37"/>
      <c r="DI30" s="37"/>
      <c r="DJ30" s="37"/>
      <c r="DK30" s="37"/>
      <c r="DL30" s="37"/>
      <c r="DM30" s="37"/>
      <c r="DN30" s="37"/>
      <c r="DO30" s="37"/>
      <c r="DP30" s="37"/>
      <c r="DQ30" s="37"/>
      <c r="DR30" s="37"/>
      <c r="DS30" s="37"/>
      <c r="DT30" s="37"/>
      <c r="DU30" s="37"/>
      <c r="DV30" s="37"/>
      <c r="DW30" s="37"/>
      <c r="DX30" s="37"/>
      <c r="DY30" s="37"/>
      <c r="DZ30" s="37"/>
      <c r="EA30" s="37"/>
      <c r="EB30" s="37"/>
      <c r="EC30" s="37"/>
      <c r="ED30" s="37"/>
      <c r="EE30" s="37"/>
      <c r="EF30" s="37"/>
      <c r="EG30" s="37"/>
      <c r="EH30" s="37"/>
      <c r="EI30" s="37"/>
      <c r="EJ30" s="37"/>
    </row>
    <row r="31" spans="1:140" ht="15" customHeight="1" x14ac:dyDescent="0.25">
      <c r="B31" s="324" t="s">
        <v>48</v>
      </c>
      <c r="C31" s="352">
        <v>5415949</v>
      </c>
      <c r="D31" s="88">
        <v>2379</v>
      </c>
      <c r="E31" s="329">
        <v>4.3925819833236984E-2</v>
      </c>
      <c r="F31" s="266">
        <v>-257</v>
      </c>
      <c r="G31" s="330">
        <v>-4.7452440929558236E-3</v>
      </c>
      <c r="H31"/>
    </row>
    <row r="32" spans="1:140" s="67" customFormat="1" ht="15" customHeight="1" x14ac:dyDescent="0.25">
      <c r="A32" s="37"/>
      <c r="B32" s="85" t="s">
        <v>47</v>
      </c>
      <c r="C32" s="353">
        <v>2061085</v>
      </c>
      <c r="D32" s="107">
        <v>487</v>
      </c>
      <c r="E32" s="331">
        <v>2.362833167967357E-2</v>
      </c>
      <c r="F32" s="265">
        <v>3832</v>
      </c>
      <c r="G32" s="333">
        <v>0.18592149280597356</v>
      </c>
      <c r="H32"/>
      <c r="I32"/>
      <c r="J32"/>
      <c r="K32"/>
      <c r="L32"/>
      <c r="M32"/>
      <c r="N32"/>
      <c r="O32"/>
      <c r="P32"/>
      <c r="Q32"/>
      <c r="R32"/>
      <c r="S32"/>
      <c r="T32"/>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c r="BI32" s="37"/>
      <c r="BJ32" s="37"/>
      <c r="BK32" s="37"/>
      <c r="BL32" s="37"/>
      <c r="BM32" s="37"/>
      <c r="BN32" s="37"/>
      <c r="BO32" s="37"/>
      <c r="BP32" s="37"/>
      <c r="BQ32" s="37"/>
      <c r="BR32" s="37"/>
      <c r="BS32" s="37"/>
      <c r="BT32" s="37"/>
      <c r="BU32" s="37"/>
      <c r="BV32" s="37"/>
      <c r="BW32" s="37"/>
      <c r="BX32" s="37"/>
      <c r="BY32" s="37"/>
      <c r="BZ32" s="37"/>
      <c r="CA32" s="37"/>
      <c r="CB32" s="37"/>
      <c r="CC32" s="37"/>
      <c r="CD32" s="37"/>
      <c r="CE32" s="37"/>
      <c r="CF32" s="37"/>
      <c r="CG32" s="37"/>
      <c r="CH32" s="37"/>
      <c r="CI32" s="37"/>
      <c r="CJ32" s="37"/>
      <c r="CK32" s="37"/>
      <c r="CL32" s="37"/>
      <c r="CM32" s="37"/>
      <c r="CN32" s="37"/>
      <c r="CO32" s="37"/>
      <c r="CP32" s="37"/>
      <c r="CQ32" s="37"/>
      <c r="CR32" s="37"/>
      <c r="CS32" s="37"/>
      <c r="CT32" s="37"/>
      <c r="CU32" s="37"/>
      <c r="CV32" s="37"/>
      <c r="CW32" s="37"/>
      <c r="CX32" s="37"/>
      <c r="CY32" s="37"/>
      <c r="CZ32" s="37"/>
      <c r="DA32" s="37"/>
      <c r="DB32" s="37"/>
      <c r="DC32" s="37"/>
      <c r="DD32" s="37"/>
      <c r="DE32" s="37"/>
      <c r="DF32" s="37"/>
      <c r="DG32" s="37"/>
      <c r="DH32" s="37"/>
      <c r="DI32" s="37"/>
      <c r="DJ32" s="37"/>
      <c r="DK32" s="37"/>
      <c r="DL32" s="37"/>
      <c r="DM32" s="37"/>
      <c r="DN32" s="37"/>
      <c r="DO32" s="37"/>
      <c r="DP32" s="37"/>
      <c r="DQ32" s="37"/>
      <c r="DR32" s="37"/>
      <c r="DS32" s="37"/>
      <c r="DT32" s="37"/>
      <c r="DU32" s="37"/>
      <c r="DV32" s="37"/>
      <c r="DW32" s="37"/>
      <c r="DX32" s="37"/>
      <c r="DY32" s="37"/>
      <c r="DZ32" s="37"/>
      <c r="EA32" s="37"/>
      <c r="EB32" s="37"/>
      <c r="EC32" s="37"/>
      <c r="ED32" s="37"/>
      <c r="EE32" s="37"/>
      <c r="EF32" s="37"/>
      <c r="EG32" s="37"/>
      <c r="EH32" s="37"/>
      <c r="EI32" s="37"/>
      <c r="EJ32" s="37"/>
    </row>
    <row r="33" spans="1:140" ht="15" customHeight="1" x14ac:dyDescent="0.25">
      <c r="B33" s="324" t="s">
        <v>34</v>
      </c>
      <c r="C33" s="352">
        <v>46512199</v>
      </c>
      <c r="D33" s="88">
        <v>-251531</v>
      </c>
      <c r="E33" s="329">
        <v>-0.540785009971255</v>
      </c>
      <c r="F33" s="266">
        <v>175021</v>
      </c>
      <c r="G33" s="330">
        <v>0.37629052971673083</v>
      </c>
      <c r="H33"/>
    </row>
    <row r="34" spans="1:140" s="67" customFormat="1" ht="15" customHeight="1" x14ac:dyDescent="0.25">
      <c r="A34" s="37"/>
      <c r="B34" s="85" t="s">
        <v>50</v>
      </c>
      <c r="C34" s="353">
        <v>9644864</v>
      </c>
      <c r="D34" s="107">
        <v>65130</v>
      </c>
      <c r="E34" s="331">
        <v>0.67528168359864904</v>
      </c>
      <c r="F34" s="265">
        <v>69249</v>
      </c>
      <c r="G34" s="333">
        <v>0.71798835110583203</v>
      </c>
      <c r="H34"/>
      <c r="I34"/>
      <c r="J34"/>
      <c r="K34"/>
      <c r="L34"/>
      <c r="M34"/>
      <c r="N34"/>
      <c r="O34"/>
      <c r="P34"/>
      <c r="Q34"/>
      <c r="R34"/>
      <c r="S34"/>
      <c r="T34"/>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7"/>
      <c r="BB34" s="37"/>
      <c r="BC34" s="37"/>
      <c r="BD34" s="37"/>
      <c r="BE34" s="37"/>
      <c r="BF34" s="37"/>
      <c r="BG34" s="37"/>
      <c r="BH34" s="37"/>
      <c r="BI34" s="37"/>
      <c r="BJ34" s="37"/>
      <c r="BK34" s="37"/>
      <c r="BL34" s="37"/>
      <c r="BM34" s="37"/>
      <c r="BN34" s="37"/>
      <c r="BO34" s="37"/>
      <c r="BP34" s="37"/>
      <c r="BQ34" s="37"/>
      <c r="BR34" s="37"/>
      <c r="BS34" s="37"/>
      <c r="BT34" s="37"/>
      <c r="BU34" s="37"/>
      <c r="BV34" s="37"/>
      <c r="BW34" s="37"/>
      <c r="BX34" s="37"/>
      <c r="BY34" s="37"/>
      <c r="BZ34" s="37"/>
      <c r="CA34" s="37"/>
      <c r="CB34" s="37"/>
      <c r="CC34" s="37"/>
      <c r="CD34" s="37"/>
      <c r="CE34" s="37"/>
      <c r="CF34" s="37"/>
      <c r="CG34" s="37"/>
      <c r="CH34" s="37"/>
      <c r="CI34" s="37"/>
      <c r="CJ34" s="37"/>
      <c r="CK34" s="37"/>
      <c r="CL34" s="37"/>
      <c r="CM34" s="37"/>
      <c r="CN34" s="37"/>
      <c r="CO34" s="37"/>
      <c r="CP34" s="37"/>
      <c r="CQ34" s="37"/>
      <c r="CR34" s="37"/>
      <c r="CS34" s="37"/>
      <c r="CT34" s="37"/>
      <c r="CU34" s="37"/>
      <c r="CV34" s="37"/>
      <c r="CW34" s="37"/>
      <c r="CX34" s="37"/>
      <c r="CY34" s="37"/>
      <c r="CZ34" s="37"/>
      <c r="DA34" s="37"/>
      <c r="DB34" s="37"/>
      <c r="DC34" s="37"/>
      <c r="DD34" s="37"/>
      <c r="DE34" s="37"/>
      <c r="DF34" s="37"/>
      <c r="DG34" s="37"/>
      <c r="DH34" s="37"/>
      <c r="DI34" s="37"/>
      <c r="DJ34" s="37"/>
      <c r="DK34" s="37"/>
      <c r="DL34" s="37"/>
      <c r="DM34" s="37"/>
      <c r="DN34" s="37"/>
      <c r="DO34" s="37"/>
      <c r="DP34" s="37"/>
      <c r="DQ34" s="37"/>
      <c r="DR34" s="37"/>
      <c r="DS34" s="37"/>
      <c r="DT34" s="37"/>
      <c r="DU34" s="37"/>
      <c r="DV34" s="37"/>
      <c r="DW34" s="37"/>
      <c r="DX34" s="37"/>
      <c r="DY34" s="37"/>
      <c r="DZ34" s="37"/>
      <c r="EA34" s="37"/>
      <c r="EB34" s="37"/>
      <c r="EC34" s="37"/>
      <c r="ED34" s="37"/>
      <c r="EE34" s="37"/>
      <c r="EF34" s="37"/>
      <c r="EG34" s="37"/>
      <c r="EH34" s="37"/>
      <c r="EI34" s="37"/>
      <c r="EJ34" s="37"/>
    </row>
    <row r="35" spans="1:140" ht="15" customHeight="1" x14ac:dyDescent="0.25">
      <c r="B35" s="324" t="s">
        <v>55</v>
      </c>
      <c r="C35" s="352">
        <v>8139631</v>
      </c>
      <c r="D35" s="88">
        <v>53961</v>
      </c>
      <c r="E35" s="329">
        <v>0.66294160017818993</v>
      </c>
      <c r="F35" s="266">
        <v>105614</v>
      </c>
      <c r="G35" s="330">
        <v>1.297528106618101</v>
      </c>
      <c r="H35"/>
    </row>
    <row r="36" spans="1:140" s="67" customFormat="1" ht="15" customHeight="1" thickBot="1" x14ac:dyDescent="0.3">
      <c r="A36" s="37"/>
      <c r="B36" s="325" t="s">
        <v>51</v>
      </c>
      <c r="C36" s="304">
        <v>64308261</v>
      </c>
      <c r="D36" s="313">
        <v>209112</v>
      </c>
      <c r="E36" s="336">
        <v>0.32517128709171594</v>
      </c>
      <c r="F36" s="314">
        <v>316334</v>
      </c>
      <c r="G36" s="337">
        <v>0.49190258775618267</v>
      </c>
      <c r="H36"/>
      <c r="I36"/>
      <c r="J36"/>
      <c r="K36"/>
      <c r="L36"/>
      <c r="M36"/>
      <c r="N36"/>
      <c r="O36"/>
      <c r="P36"/>
      <c r="Q36"/>
      <c r="R36"/>
      <c r="S36"/>
      <c r="T36"/>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37"/>
      <c r="BL36" s="37"/>
      <c r="BM36" s="37"/>
      <c r="BN36" s="37"/>
      <c r="BO36" s="37"/>
      <c r="BP36" s="37"/>
      <c r="BQ36" s="37"/>
      <c r="BR36" s="37"/>
      <c r="BS36" s="37"/>
      <c r="BT36" s="37"/>
      <c r="BU36" s="37"/>
      <c r="BV36" s="37"/>
      <c r="BW36" s="37"/>
      <c r="BX36" s="37"/>
      <c r="BY36" s="37"/>
      <c r="BZ36" s="37"/>
      <c r="CA36" s="37"/>
      <c r="CB36" s="37"/>
      <c r="CC36" s="37"/>
      <c r="CD36" s="37"/>
      <c r="CE36" s="37"/>
      <c r="CF36" s="37"/>
      <c r="CG36" s="37"/>
      <c r="CH36" s="37"/>
      <c r="CI36" s="37"/>
      <c r="CJ36" s="37"/>
      <c r="CK36" s="37"/>
      <c r="CL36" s="37"/>
      <c r="CM36" s="37"/>
      <c r="CN36" s="37"/>
      <c r="CO36" s="37"/>
      <c r="CP36" s="37"/>
      <c r="CQ36" s="37"/>
      <c r="CR36" s="37"/>
      <c r="CS36" s="37"/>
      <c r="CT36" s="37"/>
      <c r="CU36" s="37"/>
      <c r="CV36" s="37"/>
      <c r="CW36" s="37"/>
      <c r="CX36" s="37"/>
      <c r="CY36" s="37"/>
      <c r="CZ36" s="37"/>
      <c r="DA36" s="37"/>
      <c r="DB36" s="37"/>
      <c r="DC36" s="37"/>
      <c r="DD36" s="37"/>
      <c r="DE36" s="37"/>
      <c r="DF36" s="37"/>
      <c r="DG36" s="37"/>
      <c r="DH36" s="37"/>
      <c r="DI36" s="37"/>
      <c r="DJ36" s="37"/>
      <c r="DK36" s="37"/>
      <c r="DL36" s="37"/>
      <c r="DM36" s="37"/>
      <c r="DN36" s="37"/>
      <c r="DO36" s="37"/>
      <c r="DP36" s="37"/>
      <c r="DQ36" s="37"/>
      <c r="DR36" s="37"/>
      <c r="DS36" s="37"/>
      <c r="DT36" s="37"/>
      <c r="DU36" s="37"/>
      <c r="DV36" s="37"/>
      <c r="DW36" s="37"/>
      <c r="DX36" s="37"/>
      <c r="DY36" s="37"/>
      <c r="DZ36" s="37"/>
      <c r="EA36" s="37"/>
      <c r="EB36" s="37"/>
      <c r="EC36" s="37"/>
      <c r="ED36" s="37"/>
      <c r="EE36" s="37"/>
      <c r="EF36" s="37"/>
      <c r="EG36" s="37"/>
      <c r="EH36" s="37"/>
      <c r="EI36" s="37"/>
      <c r="EJ36" s="37"/>
    </row>
    <row r="37" spans="1:140" ht="15" customHeight="1" x14ac:dyDescent="0.25">
      <c r="F37" s="69"/>
      <c r="H37"/>
    </row>
    <row r="38" spans="1:140" ht="15" customHeight="1" x14ac:dyDescent="0.25">
      <c r="A38" s="60" t="s">
        <v>57</v>
      </c>
      <c r="B38" s="456" t="s">
        <v>168</v>
      </c>
      <c r="C38" s="457"/>
      <c r="D38" s="457"/>
      <c r="E38" s="457"/>
      <c r="F38" s="402"/>
      <c r="G38" s="402"/>
      <c r="H38"/>
    </row>
    <row r="39" spans="1:140" ht="15" customHeight="1" x14ac:dyDescent="0.25">
      <c r="A39" s="60" t="s">
        <v>11</v>
      </c>
      <c r="B39" s="456" t="s">
        <v>161</v>
      </c>
      <c r="C39" s="457"/>
      <c r="D39" s="457"/>
      <c r="E39" s="457"/>
      <c r="F39" s="402"/>
      <c r="G39" s="402"/>
      <c r="H39"/>
    </row>
    <row r="40" spans="1:140" ht="15" customHeight="1" x14ac:dyDescent="0.25">
      <c r="A40" s="93" t="s">
        <v>7</v>
      </c>
      <c r="B40" s="458" t="s">
        <v>151</v>
      </c>
      <c r="C40" s="458"/>
      <c r="D40" s="458"/>
      <c r="E40" s="458"/>
      <c r="F40" s="459"/>
      <c r="G40" s="459"/>
      <c r="H40"/>
    </row>
    <row r="41" spans="1:140" ht="15" customHeight="1" x14ac:dyDescent="0.25">
      <c r="A41" s="93" t="s">
        <v>2</v>
      </c>
      <c r="B41" s="460" t="s">
        <v>194</v>
      </c>
      <c r="C41" s="461"/>
      <c r="D41" s="461"/>
      <c r="E41" s="461"/>
      <c r="F41" s="462"/>
      <c r="G41" s="462"/>
      <c r="H41"/>
    </row>
    <row r="42" spans="1:140" x14ac:dyDescent="0.25">
      <c r="B42"/>
      <c r="C42"/>
      <c r="D42"/>
      <c r="E42"/>
      <c r="F42"/>
      <c r="G42"/>
      <c r="H42"/>
    </row>
    <row r="43" spans="1:140" x14ac:dyDescent="0.25">
      <c r="B43"/>
      <c r="C43"/>
      <c r="D43"/>
      <c r="E43"/>
      <c r="F43"/>
      <c r="G43"/>
      <c r="H43"/>
    </row>
    <row r="44" spans="1:140" x14ac:dyDescent="0.25">
      <c r="B44"/>
      <c r="C44"/>
      <c r="D44"/>
      <c r="E44"/>
      <c r="F44"/>
      <c r="G44"/>
      <c r="H44"/>
    </row>
    <row r="45" spans="1:140" x14ac:dyDescent="0.25">
      <c r="B45"/>
      <c r="C45"/>
      <c r="D45"/>
      <c r="E45"/>
      <c r="F45"/>
      <c r="G45"/>
      <c r="H45"/>
    </row>
    <row r="46" spans="1:140" x14ac:dyDescent="0.25">
      <c r="B46"/>
      <c r="C46"/>
      <c r="D46"/>
      <c r="E46"/>
      <c r="F46"/>
      <c r="G46"/>
      <c r="H46"/>
    </row>
    <row r="47" spans="1:140" x14ac:dyDescent="0.25">
      <c r="B47"/>
      <c r="C47"/>
      <c r="D47"/>
      <c r="E47"/>
      <c r="F47"/>
      <c r="G47"/>
      <c r="H47"/>
    </row>
    <row r="48" spans="1:140" x14ac:dyDescent="0.25">
      <c r="B48"/>
      <c r="C48"/>
      <c r="D48"/>
      <c r="E48"/>
      <c r="F48"/>
      <c r="G48"/>
      <c r="H48"/>
    </row>
    <row r="49" spans="2:8" x14ac:dyDescent="0.25">
      <c r="B49"/>
      <c r="C49"/>
      <c r="D49"/>
      <c r="E49"/>
      <c r="F49"/>
      <c r="G49"/>
      <c r="H49"/>
    </row>
    <row r="50" spans="2:8" x14ac:dyDescent="0.25">
      <c r="B50"/>
      <c r="C50"/>
      <c r="D50"/>
      <c r="E50"/>
      <c r="F50"/>
      <c r="G50"/>
      <c r="H50"/>
    </row>
    <row r="51" spans="2:8" x14ac:dyDescent="0.25">
      <c r="B51"/>
      <c r="C51"/>
      <c r="D51"/>
      <c r="E51"/>
      <c r="F51"/>
      <c r="G51"/>
    </row>
    <row r="52" spans="2:8" x14ac:dyDescent="0.25">
      <c r="B52"/>
      <c r="C52"/>
      <c r="D52"/>
      <c r="E52"/>
      <c r="F52"/>
      <c r="G52"/>
    </row>
    <row r="53" spans="2:8" x14ac:dyDescent="0.25">
      <c r="B53"/>
      <c r="C53"/>
      <c r="D53"/>
      <c r="E53"/>
      <c r="F53"/>
      <c r="G53"/>
    </row>
    <row r="54" spans="2:8" x14ac:dyDescent="0.25">
      <c r="B54"/>
      <c r="C54"/>
      <c r="D54"/>
      <c r="E54"/>
      <c r="F54"/>
      <c r="G54"/>
    </row>
    <row r="55" spans="2:8" x14ac:dyDescent="0.25">
      <c r="B55"/>
      <c r="C55"/>
      <c r="D55"/>
      <c r="E55"/>
      <c r="F55"/>
      <c r="G55"/>
    </row>
    <row r="56" spans="2:8" x14ac:dyDescent="0.25">
      <c r="B56"/>
      <c r="C56"/>
      <c r="D56"/>
      <c r="E56"/>
      <c r="F56"/>
    </row>
  </sheetData>
  <sortState xmlns:xlrd2="http://schemas.microsoft.com/office/spreadsheetml/2017/richdata2" ref="I5:N36">
    <sortCondition ref="I5"/>
  </sortState>
  <mergeCells count="9">
    <mergeCell ref="B2:G2"/>
    <mergeCell ref="B39:G39"/>
    <mergeCell ref="B40:G40"/>
    <mergeCell ref="B41:G41"/>
    <mergeCell ref="D3:E3"/>
    <mergeCell ref="F3:G3"/>
    <mergeCell ref="C3:C4"/>
    <mergeCell ref="B3:B4"/>
    <mergeCell ref="B38:G38"/>
  </mergeCells>
  <hyperlinks>
    <hyperlink ref="G1" location="Contents!A1" display="[contents Ç]" xr:uid="{00000000-0004-0000-0900-000000000000}"/>
    <hyperlink ref="B41" r:id="rId1" xr:uid="{00000000-0004-0000-0900-000001000000}"/>
  </hyperlinks>
  <pageMargins left="0.7" right="0.7" top="0.75" bottom="0.75" header="0.3" footer="0.3"/>
  <pageSetup paperSize="9"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37"/>
  <sheetViews>
    <sheetView showGridLines="0" topLeftCell="A10" zoomScaleNormal="100" workbookViewId="0">
      <selection activeCell="B37" sqref="B37:D37"/>
    </sheetView>
  </sheetViews>
  <sheetFormatPr defaultRowHeight="15" x14ac:dyDescent="0.25"/>
  <cols>
    <col min="1" max="2" width="8.7109375" style="37" customWidth="1"/>
    <col min="3" max="3" width="32.7109375" style="55" customWidth="1"/>
    <col min="4" max="4" width="16.7109375" style="37" customWidth="1"/>
    <col min="5" max="16384" width="9.140625" style="37"/>
  </cols>
  <sheetData>
    <row r="1" spans="1:6" s="38" customFormat="1" ht="30" customHeight="1" x14ac:dyDescent="0.25">
      <c r="A1" s="50" t="s">
        <v>0</v>
      </c>
      <c r="B1" s="180" t="s">
        <v>1</v>
      </c>
      <c r="C1" s="179"/>
      <c r="D1" s="76" t="s">
        <v>5</v>
      </c>
    </row>
    <row r="2" spans="1:6" s="38" customFormat="1" ht="30" customHeight="1" thickBot="1" x14ac:dyDescent="0.3">
      <c r="B2" s="453" t="s">
        <v>159</v>
      </c>
      <c r="C2" s="454"/>
      <c r="D2" s="454"/>
    </row>
    <row r="3" spans="1:6" s="38" customFormat="1" ht="30" customHeight="1" x14ac:dyDescent="0.25">
      <c r="B3" s="97" t="s">
        <v>19</v>
      </c>
      <c r="C3" s="101" t="s">
        <v>20</v>
      </c>
      <c r="D3" s="129" t="s">
        <v>116</v>
      </c>
    </row>
    <row r="4" spans="1:6" ht="15" customHeight="1" x14ac:dyDescent="0.25">
      <c r="B4" s="159">
        <v>1</v>
      </c>
      <c r="C4" s="165" t="s">
        <v>86</v>
      </c>
      <c r="D4" s="156">
        <v>11.9</v>
      </c>
    </row>
    <row r="5" spans="1:6" ht="15" customHeight="1" x14ac:dyDescent="0.25">
      <c r="B5" s="160">
        <v>2</v>
      </c>
      <c r="C5" s="166" t="s">
        <v>84</v>
      </c>
      <c r="D5" s="157">
        <v>11.4</v>
      </c>
    </row>
    <row r="6" spans="1:6" ht="15" customHeight="1" x14ac:dyDescent="0.25">
      <c r="B6" s="161">
        <v>3</v>
      </c>
      <c r="C6" s="167" t="s">
        <v>94</v>
      </c>
      <c r="D6" s="156">
        <v>11.1</v>
      </c>
    </row>
    <row r="7" spans="1:6" ht="15" customHeight="1" x14ac:dyDescent="0.25">
      <c r="B7" s="160">
        <v>4</v>
      </c>
      <c r="C7" s="166" t="s">
        <v>81</v>
      </c>
      <c r="D7" s="157">
        <v>8.3000000000000007</v>
      </c>
    </row>
    <row r="8" spans="1:6" ht="15" customHeight="1" x14ac:dyDescent="0.25">
      <c r="B8" s="162">
        <v>5</v>
      </c>
      <c r="C8" s="168" t="s">
        <v>90</v>
      </c>
      <c r="D8" s="156">
        <v>6.6</v>
      </c>
    </row>
    <row r="9" spans="1:6" ht="15" customHeight="1" x14ac:dyDescent="0.25">
      <c r="B9" s="160">
        <v>6</v>
      </c>
      <c r="C9" s="166" t="s">
        <v>82</v>
      </c>
      <c r="D9" s="157">
        <v>5.4</v>
      </c>
    </row>
    <row r="10" spans="1:6" ht="15" customHeight="1" x14ac:dyDescent="0.25">
      <c r="B10" s="159">
        <v>7</v>
      </c>
      <c r="C10" s="168" t="s">
        <v>89</v>
      </c>
      <c r="D10" s="156">
        <v>4.7</v>
      </c>
    </row>
    <row r="11" spans="1:6" ht="15" customHeight="1" x14ac:dyDescent="0.25">
      <c r="B11" s="163">
        <v>8</v>
      </c>
      <c r="C11" s="166" t="s">
        <v>51</v>
      </c>
      <c r="D11" s="157">
        <v>4.7</v>
      </c>
    </row>
    <row r="12" spans="1:6" ht="15" customHeight="1" x14ac:dyDescent="0.25">
      <c r="B12" s="159">
        <v>9</v>
      </c>
      <c r="C12" s="168" t="s">
        <v>85</v>
      </c>
      <c r="D12" s="156">
        <v>4.3</v>
      </c>
    </row>
    <row r="13" spans="1:6" ht="15" customHeight="1" x14ac:dyDescent="0.25">
      <c r="B13" s="160">
        <v>10</v>
      </c>
      <c r="C13" s="166" t="s">
        <v>101</v>
      </c>
      <c r="D13" s="157">
        <v>4.3</v>
      </c>
      <c r="F13" s="63"/>
    </row>
    <row r="14" spans="1:6" ht="15" customHeight="1" x14ac:dyDescent="0.25">
      <c r="B14" s="159">
        <v>11</v>
      </c>
      <c r="C14" s="168" t="s">
        <v>88</v>
      </c>
      <c r="D14" s="156">
        <v>3.7</v>
      </c>
    </row>
    <row r="15" spans="1:6" ht="15" customHeight="1" x14ac:dyDescent="0.25">
      <c r="B15" s="160">
        <v>12</v>
      </c>
      <c r="C15" s="166" t="s">
        <v>98</v>
      </c>
      <c r="D15" s="157">
        <v>3.7</v>
      </c>
      <c r="F15" s="63"/>
    </row>
    <row r="16" spans="1:6" ht="15" customHeight="1" x14ac:dyDescent="0.25">
      <c r="B16" s="159">
        <v>13</v>
      </c>
      <c r="C16" s="168" t="s">
        <v>30</v>
      </c>
      <c r="D16" s="156">
        <v>3.5</v>
      </c>
    </row>
    <row r="17" spans="2:6" ht="15" customHeight="1" x14ac:dyDescent="0.25">
      <c r="B17" s="160">
        <v>14</v>
      </c>
      <c r="C17" s="166" t="s">
        <v>36</v>
      </c>
      <c r="D17" s="157">
        <v>3.5</v>
      </c>
    </row>
    <row r="18" spans="2:6" ht="15" customHeight="1" x14ac:dyDescent="0.25">
      <c r="B18" s="159">
        <v>15</v>
      </c>
      <c r="C18" s="168" t="s">
        <v>45</v>
      </c>
      <c r="D18" s="156">
        <v>3.1</v>
      </c>
    </row>
    <row r="19" spans="2:6" ht="15" customHeight="1" x14ac:dyDescent="0.25">
      <c r="B19" s="160">
        <v>16</v>
      </c>
      <c r="C19" s="166" t="s">
        <v>92</v>
      </c>
      <c r="D19" s="157">
        <v>3</v>
      </c>
    </row>
    <row r="20" spans="2:6" ht="15" customHeight="1" x14ac:dyDescent="0.25">
      <c r="B20" s="159">
        <v>17</v>
      </c>
      <c r="C20" s="168" t="s">
        <v>104</v>
      </c>
      <c r="D20" s="156">
        <v>3</v>
      </c>
      <c r="F20" s="63"/>
    </row>
    <row r="21" spans="2:6" ht="15" customHeight="1" x14ac:dyDescent="0.25">
      <c r="B21" s="160">
        <v>18</v>
      </c>
      <c r="C21" s="166" t="s">
        <v>46</v>
      </c>
      <c r="D21" s="157">
        <v>2.8</v>
      </c>
    </row>
    <row r="22" spans="2:6" ht="15" customHeight="1" x14ac:dyDescent="0.25">
      <c r="B22" s="159">
        <v>19</v>
      </c>
      <c r="C22" s="168" t="s">
        <v>91</v>
      </c>
      <c r="D22" s="156">
        <v>2.5</v>
      </c>
    </row>
    <row r="23" spans="2:6" ht="15" customHeight="1" x14ac:dyDescent="0.25">
      <c r="B23" s="160">
        <v>20</v>
      </c>
      <c r="C23" s="166" t="s">
        <v>93</v>
      </c>
      <c r="D23" s="157">
        <v>2.4</v>
      </c>
    </row>
    <row r="24" spans="2:6" ht="15" customHeight="1" x14ac:dyDescent="0.25">
      <c r="B24" s="161">
        <v>21</v>
      </c>
      <c r="C24" s="168" t="s">
        <v>96</v>
      </c>
      <c r="D24" s="156">
        <v>2.2999999999999998</v>
      </c>
      <c r="F24" s="63"/>
    </row>
    <row r="25" spans="2:6" ht="15" customHeight="1" x14ac:dyDescent="0.25">
      <c r="B25" s="170">
        <v>22</v>
      </c>
      <c r="C25" s="171" t="s">
        <v>4</v>
      </c>
      <c r="D25" s="172">
        <v>2.2000000000000002</v>
      </c>
    </row>
    <row r="26" spans="2:6" ht="15" customHeight="1" x14ac:dyDescent="0.25">
      <c r="B26" s="162">
        <v>23</v>
      </c>
      <c r="C26" s="168" t="s">
        <v>102</v>
      </c>
      <c r="D26" s="156">
        <v>2.2000000000000002</v>
      </c>
      <c r="F26" s="63"/>
    </row>
    <row r="27" spans="2:6" ht="15" customHeight="1" x14ac:dyDescent="0.25">
      <c r="B27" s="160">
        <v>24</v>
      </c>
      <c r="C27" s="166" t="s">
        <v>95</v>
      </c>
      <c r="D27" s="157">
        <v>2.1</v>
      </c>
    </row>
    <row r="28" spans="2:6" ht="15" customHeight="1" x14ac:dyDescent="0.25">
      <c r="B28" s="159">
        <v>25</v>
      </c>
      <c r="C28" s="168" t="s">
        <v>99</v>
      </c>
      <c r="D28" s="156">
        <v>2.1</v>
      </c>
      <c r="F28" s="63"/>
    </row>
    <row r="29" spans="2:6" ht="15" customHeight="1" x14ac:dyDescent="0.25">
      <c r="B29" s="160">
        <v>26</v>
      </c>
      <c r="C29" s="166" t="s">
        <v>103</v>
      </c>
      <c r="D29" s="157">
        <v>2</v>
      </c>
      <c r="F29" s="63"/>
    </row>
    <row r="30" spans="2:6" ht="15" customHeight="1" x14ac:dyDescent="0.25">
      <c r="B30" s="159">
        <v>27</v>
      </c>
      <c r="C30" s="168" t="s">
        <v>83</v>
      </c>
      <c r="D30" s="156">
        <v>1.8</v>
      </c>
    </row>
    <row r="31" spans="2:6" ht="15" customHeight="1" x14ac:dyDescent="0.25">
      <c r="B31" s="160">
        <v>28</v>
      </c>
      <c r="C31" s="166" t="s">
        <v>97</v>
      </c>
      <c r="D31" s="157">
        <v>1.8</v>
      </c>
      <c r="F31" s="63"/>
    </row>
    <row r="32" spans="2:6" ht="15" customHeight="1" x14ac:dyDescent="0.25">
      <c r="B32" s="159">
        <v>29</v>
      </c>
      <c r="C32" s="168" t="s">
        <v>87</v>
      </c>
      <c r="D32" s="156">
        <v>1.7</v>
      </c>
    </row>
    <row r="33" spans="1:10" ht="15" customHeight="1" thickBot="1" x14ac:dyDescent="0.3">
      <c r="B33" s="164">
        <v>30</v>
      </c>
      <c r="C33" s="169" t="s">
        <v>100</v>
      </c>
      <c r="D33" s="158">
        <v>1.7</v>
      </c>
      <c r="F33" s="63"/>
    </row>
    <row r="34" spans="1:10" x14ac:dyDescent="0.25">
      <c r="C34" s="69"/>
    </row>
    <row r="35" spans="1:10" s="68" customFormat="1" ht="30" customHeight="1" x14ac:dyDescent="0.25">
      <c r="A35" s="60" t="s">
        <v>11</v>
      </c>
      <c r="B35" s="470" t="s">
        <v>110</v>
      </c>
      <c r="C35" s="376"/>
      <c r="D35" s="376"/>
      <c r="E35" s="64"/>
      <c r="F35" s="64"/>
      <c r="G35" s="64"/>
      <c r="H35" s="64"/>
      <c r="I35" s="65"/>
      <c r="J35" s="65"/>
    </row>
    <row r="36" spans="1:10" x14ac:dyDescent="0.25">
      <c r="A36" s="93" t="s">
        <v>7</v>
      </c>
      <c r="B36" s="458" t="s">
        <v>151</v>
      </c>
      <c r="C36" s="459"/>
      <c r="D36" s="459"/>
      <c r="E36" s="89"/>
      <c r="F36" s="89"/>
      <c r="G36" s="89"/>
      <c r="H36" s="89"/>
      <c r="I36" s="90"/>
      <c r="J36" s="90"/>
    </row>
    <row r="37" spans="1:10" x14ac:dyDescent="0.25">
      <c r="A37" s="93" t="s">
        <v>2</v>
      </c>
      <c r="B37" s="460" t="s">
        <v>194</v>
      </c>
      <c r="C37" s="462"/>
      <c r="D37" s="462"/>
      <c r="E37" s="91"/>
      <c r="F37" s="91"/>
      <c r="G37" s="91"/>
      <c r="H37" s="91"/>
      <c r="I37" s="92"/>
      <c r="J37" s="92"/>
    </row>
  </sheetData>
  <sortState xmlns:xlrd2="http://schemas.microsoft.com/office/spreadsheetml/2017/richdata2" ref="I4:I33">
    <sortCondition ref="I4"/>
  </sortState>
  <mergeCells count="4">
    <mergeCell ref="B2:D2"/>
    <mergeCell ref="B35:D35"/>
    <mergeCell ref="B36:D36"/>
    <mergeCell ref="B37:D37"/>
  </mergeCells>
  <hyperlinks>
    <hyperlink ref="D1" location="Contents!A1" display="[contents Ç]" xr:uid="{00000000-0004-0000-0A00-000000000000}"/>
    <hyperlink ref="B37" r:id="rId1" xr:uid="{00000000-0004-0000-0A00-000001000000}"/>
  </hyperlinks>
  <pageMargins left="0.7" right="0.7" top="0.75" bottom="0.75" header="0.3" footer="0.3"/>
  <pageSetup paperSize="9"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H49"/>
  <sheetViews>
    <sheetView showGridLines="0" topLeftCell="A10" workbookViewId="0">
      <selection activeCell="B34" sqref="B34:D34"/>
    </sheetView>
  </sheetViews>
  <sheetFormatPr defaultRowHeight="15" x14ac:dyDescent="0.25"/>
  <cols>
    <col min="1" max="1" width="8.7109375" style="37" customWidth="1"/>
    <col min="2" max="2" width="24.7109375" style="37" customWidth="1"/>
    <col min="3" max="3" width="24.7109375" style="55" customWidth="1"/>
    <col min="4" max="4" width="24.7109375" style="37" customWidth="1"/>
    <col min="5" max="16384" width="9.140625" style="37"/>
  </cols>
  <sheetData>
    <row r="1" spans="1:138" s="38" customFormat="1" ht="30" customHeight="1" x14ac:dyDescent="0.25">
      <c r="A1" s="50" t="s">
        <v>0</v>
      </c>
      <c r="B1" s="181" t="s">
        <v>1</v>
      </c>
      <c r="C1" s="82"/>
      <c r="D1" s="76" t="s">
        <v>5</v>
      </c>
    </row>
    <row r="2" spans="1:138" s="38" customFormat="1" ht="30" customHeight="1" thickBot="1" x14ac:dyDescent="0.3">
      <c r="B2" s="453" t="s">
        <v>160</v>
      </c>
      <c r="C2" s="454"/>
      <c r="D2" s="471"/>
    </row>
    <row r="3" spans="1:138" s="38" customFormat="1" ht="30" customHeight="1" x14ac:dyDescent="0.25">
      <c r="B3" s="102" t="s">
        <v>15</v>
      </c>
      <c r="C3" s="97" t="s">
        <v>21</v>
      </c>
      <c r="D3" s="84" t="s">
        <v>22</v>
      </c>
    </row>
    <row r="4" spans="1:138" s="67" customFormat="1" ht="15" customHeight="1" x14ac:dyDescent="0.25">
      <c r="A4" s="37"/>
      <c r="B4" s="174" t="s">
        <v>44</v>
      </c>
      <c r="C4" s="249">
        <v>7.1</v>
      </c>
      <c r="D4" s="250">
        <v>15.6</v>
      </c>
      <c r="E4" s="37"/>
      <c r="F4" s="37"/>
      <c r="G4"/>
      <c r="H4"/>
      <c r="I4"/>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c r="BT4" s="37"/>
      <c r="BU4" s="37"/>
      <c r="BV4" s="37"/>
      <c r="BW4" s="37"/>
      <c r="BX4" s="37"/>
      <c r="BY4" s="37"/>
      <c r="BZ4" s="37"/>
      <c r="CA4" s="37"/>
      <c r="CB4" s="37"/>
      <c r="CC4" s="37"/>
      <c r="CD4" s="37"/>
      <c r="CE4" s="37"/>
      <c r="CF4" s="37"/>
      <c r="CG4" s="37"/>
      <c r="CH4" s="37"/>
      <c r="CI4" s="37"/>
      <c r="CJ4" s="37"/>
      <c r="CK4" s="37"/>
      <c r="CL4" s="37"/>
      <c r="CM4" s="37"/>
      <c r="CN4" s="37"/>
      <c r="CO4" s="37"/>
      <c r="CP4" s="37"/>
      <c r="CQ4" s="37"/>
      <c r="CR4" s="37"/>
      <c r="CS4" s="37"/>
      <c r="CT4" s="37"/>
      <c r="CU4" s="37"/>
      <c r="CV4" s="37"/>
      <c r="CW4" s="37"/>
      <c r="CX4" s="37"/>
      <c r="CY4" s="37"/>
      <c r="CZ4" s="37"/>
      <c r="DA4" s="37"/>
      <c r="DB4" s="37"/>
      <c r="DC4" s="37"/>
      <c r="DD4" s="37"/>
      <c r="DE4" s="37"/>
      <c r="DF4" s="37"/>
      <c r="DG4" s="37"/>
      <c r="DH4" s="37"/>
      <c r="DI4" s="37"/>
      <c r="DJ4" s="37"/>
      <c r="DK4" s="37"/>
      <c r="DL4" s="37"/>
      <c r="DM4" s="37"/>
      <c r="DN4" s="37"/>
      <c r="DO4" s="37"/>
      <c r="DP4" s="37"/>
      <c r="DQ4" s="37"/>
      <c r="DR4" s="37"/>
      <c r="DS4" s="37"/>
      <c r="DT4" s="37"/>
      <c r="DU4" s="37"/>
      <c r="DV4" s="37"/>
      <c r="DW4" s="37"/>
      <c r="DX4" s="37"/>
      <c r="DY4" s="37"/>
      <c r="DZ4" s="37"/>
      <c r="EA4" s="37"/>
      <c r="EB4" s="37"/>
      <c r="EC4" s="37"/>
      <c r="ED4" s="37"/>
      <c r="EE4" s="37"/>
      <c r="EF4" s="37"/>
      <c r="EG4" s="37"/>
      <c r="EH4" s="37"/>
    </row>
    <row r="5" spans="1:138" ht="15" customHeight="1" x14ac:dyDescent="0.25">
      <c r="B5" s="173" t="s">
        <v>26</v>
      </c>
      <c r="C5" s="251">
        <v>4.3</v>
      </c>
      <c r="D5" s="252">
        <v>13.7</v>
      </c>
      <c r="G5"/>
      <c r="H5"/>
      <c r="I5"/>
    </row>
    <row r="6" spans="1:138" s="67" customFormat="1" ht="15" customHeight="1" x14ac:dyDescent="0.25">
      <c r="A6" s="37"/>
      <c r="B6" s="174" t="s">
        <v>27</v>
      </c>
      <c r="C6" s="249">
        <v>16</v>
      </c>
      <c r="D6" s="250">
        <v>1.4</v>
      </c>
      <c r="E6" s="37"/>
      <c r="F6" s="37"/>
      <c r="G6"/>
      <c r="H6"/>
      <c r="I6"/>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c r="BU6" s="37"/>
      <c r="BV6" s="37"/>
      <c r="BW6" s="37"/>
      <c r="BX6" s="37"/>
      <c r="BY6" s="37"/>
      <c r="BZ6" s="37"/>
      <c r="CA6" s="37"/>
      <c r="CB6" s="37"/>
      <c r="CC6" s="37"/>
      <c r="CD6" s="37"/>
      <c r="CE6" s="37"/>
      <c r="CF6" s="37"/>
      <c r="CG6" s="37"/>
      <c r="CH6" s="37"/>
      <c r="CI6" s="37"/>
      <c r="CJ6" s="37"/>
      <c r="CK6" s="37"/>
      <c r="CL6" s="37"/>
      <c r="CM6" s="37"/>
      <c r="CN6" s="37"/>
      <c r="CO6" s="37"/>
      <c r="CP6" s="37"/>
      <c r="CQ6" s="37"/>
      <c r="CR6" s="37"/>
      <c r="CS6" s="37"/>
      <c r="CT6" s="37"/>
      <c r="CU6" s="37"/>
      <c r="CV6" s="37"/>
      <c r="CW6" s="37"/>
      <c r="CX6" s="37"/>
      <c r="CY6" s="37"/>
      <c r="CZ6" s="37"/>
      <c r="DA6" s="37"/>
      <c r="DB6" s="37"/>
      <c r="DC6" s="37"/>
      <c r="DD6" s="37"/>
      <c r="DE6" s="37"/>
      <c r="DF6" s="37"/>
      <c r="DG6" s="37"/>
      <c r="DH6" s="37"/>
      <c r="DI6" s="37"/>
      <c r="DJ6" s="37"/>
      <c r="DK6" s="37"/>
      <c r="DL6" s="37"/>
      <c r="DM6" s="37"/>
      <c r="DN6" s="37"/>
      <c r="DO6" s="37"/>
      <c r="DP6" s="37"/>
      <c r="DQ6" s="37"/>
      <c r="DR6" s="37"/>
      <c r="DS6" s="37"/>
      <c r="DT6" s="37"/>
      <c r="DU6" s="37"/>
      <c r="DV6" s="37"/>
      <c r="DW6" s="37"/>
      <c r="DX6" s="37"/>
      <c r="DY6" s="37"/>
      <c r="DZ6" s="37"/>
      <c r="EA6" s="37"/>
      <c r="EB6" s="37"/>
      <c r="EC6" s="37"/>
      <c r="ED6" s="37"/>
      <c r="EE6" s="37"/>
      <c r="EF6" s="37"/>
      <c r="EG6" s="37"/>
      <c r="EH6" s="37"/>
    </row>
    <row r="7" spans="1:138" ht="15" customHeight="1" x14ac:dyDescent="0.25">
      <c r="B7" s="173" t="s">
        <v>37</v>
      </c>
      <c r="C7" s="251">
        <v>17</v>
      </c>
      <c r="D7" s="252">
        <v>17.5</v>
      </c>
      <c r="G7"/>
      <c r="H7"/>
      <c r="I7"/>
    </row>
    <row r="8" spans="1:138" s="67" customFormat="1" ht="15" customHeight="1" x14ac:dyDescent="0.25">
      <c r="A8" s="37"/>
      <c r="B8" s="174" t="s">
        <v>28</v>
      </c>
      <c r="C8" s="249">
        <v>3.6</v>
      </c>
      <c r="D8" s="250">
        <v>4.4000000000000004</v>
      </c>
      <c r="E8" s="37"/>
      <c r="F8" s="37"/>
      <c r="G8"/>
      <c r="H8"/>
      <c r="I8"/>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row>
    <row r="9" spans="1:138" ht="15" customHeight="1" x14ac:dyDescent="0.25">
      <c r="B9" s="173" t="s">
        <v>29</v>
      </c>
      <c r="C9" s="251">
        <v>4.7</v>
      </c>
      <c r="D9" s="252">
        <v>8.8000000000000007</v>
      </c>
      <c r="G9"/>
      <c r="H9"/>
      <c r="I9"/>
    </row>
    <row r="10" spans="1:138" s="67" customFormat="1" ht="15" customHeight="1" x14ac:dyDescent="0.25">
      <c r="A10" s="37"/>
      <c r="B10" s="174" t="s">
        <v>31</v>
      </c>
      <c r="C10" s="253">
        <v>12.7</v>
      </c>
      <c r="D10" s="250">
        <v>13.6</v>
      </c>
      <c r="E10" s="37"/>
      <c r="F10" s="37"/>
      <c r="G10"/>
      <c r="H10"/>
      <c r="I10"/>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c r="BO10" s="37"/>
      <c r="BP10" s="37"/>
      <c r="BQ10" s="37"/>
      <c r="BR10" s="37"/>
      <c r="BS10" s="37"/>
      <c r="BT10" s="37"/>
      <c r="BU10" s="37"/>
      <c r="BV10" s="37"/>
      <c r="BW10" s="37"/>
      <c r="BX10" s="37"/>
      <c r="BY10" s="37"/>
      <c r="BZ10" s="37"/>
      <c r="CA10" s="37"/>
      <c r="CB10" s="37"/>
      <c r="CC10" s="37"/>
      <c r="CD10" s="37"/>
      <c r="CE10" s="37"/>
      <c r="CF10" s="37"/>
      <c r="CG10" s="37"/>
      <c r="CH10" s="37"/>
      <c r="CI10" s="37"/>
      <c r="CJ10" s="37"/>
      <c r="CK10" s="37"/>
      <c r="CL10" s="37"/>
      <c r="CM10" s="37"/>
      <c r="CN10" s="37"/>
      <c r="CO10" s="37"/>
      <c r="CP10" s="37"/>
      <c r="CQ10" s="37"/>
      <c r="CR10" s="37"/>
      <c r="CS10" s="37"/>
      <c r="CT10" s="37"/>
      <c r="CU10" s="37"/>
      <c r="CV10" s="37"/>
      <c r="CW10" s="37"/>
      <c r="CX10" s="37"/>
      <c r="CY10" s="37"/>
      <c r="CZ10" s="37"/>
      <c r="DA10" s="37"/>
      <c r="DB10" s="37"/>
      <c r="DC10" s="37"/>
      <c r="DD10" s="37"/>
      <c r="DE10" s="37"/>
      <c r="DF10" s="37"/>
      <c r="DG10" s="37"/>
      <c r="DH10" s="37"/>
      <c r="DI10" s="37"/>
      <c r="DJ10" s="37"/>
      <c r="DK10" s="37"/>
      <c r="DL10" s="37"/>
      <c r="DM10" s="37"/>
      <c r="DN10" s="37"/>
      <c r="DO10" s="37"/>
      <c r="DP10" s="37"/>
      <c r="DQ10" s="37"/>
      <c r="DR10" s="37"/>
      <c r="DS10" s="37"/>
      <c r="DT10" s="37"/>
      <c r="DU10" s="37"/>
      <c r="DV10" s="37"/>
      <c r="DW10" s="37"/>
      <c r="DX10" s="37"/>
      <c r="DY10" s="37"/>
      <c r="DZ10" s="37"/>
      <c r="EA10" s="37"/>
      <c r="EB10" s="37"/>
      <c r="EC10" s="37"/>
      <c r="ED10" s="37"/>
      <c r="EE10" s="37"/>
      <c r="EF10" s="37"/>
      <c r="EG10" s="37"/>
      <c r="EH10" s="37"/>
    </row>
    <row r="11" spans="1:138" ht="15" customHeight="1" x14ac:dyDescent="0.25">
      <c r="B11" s="173" t="s">
        <v>49</v>
      </c>
      <c r="C11" s="251">
        <v>6.2</v>
      </c>
      <c r="D11" s="252">
        <v>4.2</v>
      </c>
      <c r="G11"/>
      <c r="H11"/>
      <c r="I11"/>
    </row>
    <row r="12" spans="1:138" s="67" customFormat="1" ht="15" customHeight="1" x14ac:dyDescent="0.25">
      <c r="A12" s="37"/>
      <c r="B12" s="174" t="s">
        <v>87</v>
      </c>
      <c r="C12" s="249">
        <v>2.8</v>
      </c>
      <c r="D12" s="250">
        <v>10.7</v>
      </c>
      <c r="E12" s="37"/>
      <c r="F12" s="37"/>
      <c r="G12"/>
      <c r="H12"/>
      <c r="I12"/>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7"/>
      <c r="BT12" s="37"/>
      <c r="BU12" s="37"/>
      <c r="BV12" s="37"/>
      <c r="BW12" s="37"/>
      <c r="BX12" s="37"/>
      <c r="BY12" s="37"/>
      <c r="BZ12" s="37"/>
      <c r="CA12" s="37"/>
      <c r="CB12" s="37"/>
      <c r="CC12" s="37"/>
      <c r="CD12" s="37"/>
      <c r="CE12" s="37"/>
      <c r="CF12" s="37"/>
      <c r="CG12" s="37"/>
      <c r="CH12" s="37"/>
      <c r="CI12" s="37"/>
      <c r="CJ12" s="37"/>
      <c r="CK12" s="37"/>
      <c r="CL12" s="37"/>
      <c r="CM12" s="37"/>
      <c r="CN12" s="37"/>
      <c r="CO12" s="37"/>
      <c r="CP12" s="37"/>
      <c r="CQ12" s="37"/>
      <c r="CR12" s="37"/>
      <c r="CS12" s="37"/>
      <c r="CT12" s="37"/>
      <c r="CU12" s="37"/>
      <c r="CV12" s="37"/>
      <c r="CW12" s="37"/>
      <c r="CX12" s="37"/>
      <c r="CY12" s="37"/>
      <c r="CZ12" s="37"/>
      <c r="DA12" s="37"/>
      <c r="DB12" s="37"/>
      <c r="DC12" s="37"/>
      <c r="DD12" s="37"/>
      <c r="DE12" s="37"/>
      <c r="DF12" s="37"/>
      <c r="DG12" s="37"/>
      <c r="DH12" s="37"/>
      <c r="DI12" s="37"/>
      <c r="DJ12" s="37"/>
      <c r="DK12" s="37"/>
      <c r="DL12" s="37"/>
      <c r="DM12" s="37"/>
      <c r="DN12" s="37"/>
      <c r="DO12" s="37"/>
      <c r="DP12" s="37"/>
      <c r="DQ12" s="37"/>
      <c r="DR12" s="37"/>
      <c r="DS12" s="37"/>
      <c r="DT12" s="37"/>
      <c r="DU12" s="37"/>
      <c r="DV12" s="37"/>
      <c r="DW12" s="37"/>
      <c r="DX12" s="37"/>
      <c r="DY12" s="37"/>
      <c r="DZ12" s="37"/>
      <c r="EA12" s="37"/>
      <c r="EB12" s="37"/>
      <c r="EC12" s="37"/>
      <c r="ED12" s="37"/>
      <c r="EE12" s="37"/>
      <c r="EF12" s="37"/>
      <c r="EG12" s="37"/>
      <c r="EH12" s="37"/>
    </row>
    <row r="13" spans="1:138" ht="15" customHeight="1" x14ac:dyDescent="0.25">
      <c r="B13" s="173" t="s">
        <v>30</v>
      </c>
      <c r="C13" s="251">
        <v>4.3</v>
      </c>
      <c r="D13" s="252">
        <v>13.1</v>
      </c>
      <c r="G13"/>
      <c r="H13"/>
      <c r="I13"/>
    </row>
    <row r="14" spans="1:138" s="67" customFormat="1" ht="15" customHeight="1" x14ac:dyDescent="0.25">
      <c r="A14" s="37"/>
      <c r="B14" s="174" t="s">
        <v>33</v>
      </c>
      <c r="C14" s="249">
        <v>10.8</v>
      </c>
      <c r="D14" s="250">
        <v>10.1</v>
      </c>
      <c r="E14" s="37"/>
      <c r="F14" s="37"/>
      <c r="G14"/>
      <c r="H14"/>
      <c r="I14"/>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c r="BO14" s="37"/>
      <c r="BP14" s="37"/>
      <c r="BQ14" s="37"/>
      <c r="BR14" s="37"/>
      <c r="BS14" s="37"/>
      <c r="BT14" s="37"/>
      <c r="BU14" s="37"/>
      <c r="BV14" s="37"/>
      <c r="BW14" s="37"/>
      <c r="BX14" s="37"/>
      <c r="BY14" s="37"/>
      <c r="BZ14" s="37"/>
      <c r="CA14" s="37"/>
      <c r="CB14" s="37"/>
      <c r="CC14" s="37"/>
      <c r="CD14" s="37"/>
      <c r="CE14" s="37"/>
      <c r="CF14" s="37"/>
      <c r="CG14" s="37"/>
      <c r="CH14" s="37"/>
      <c r="CI14" s="37"/>
      <c r="CJ14" s="37"/>
      <c r="CK14" s="37"/>
      <c r="CL14" s="37"/>
      <c r="CM14" s="37"/>
      <c r="CN14" s="37"/>
      <c r="CO14" s="37"/>
      <c r="CP14" s="37"/>
      <c r="CQ14" s="37"/>
      <c r="CR14" s="37"/>
      <c r="CS14" s="37"/>
      <c r="CT14" s="37"/>
      <c r="CU14" s="37"/>
      <c r="CV14" s="37"/>
      <c r="CW14" s="37"/>
      <c r="CX14" s="37"/>
      <c r="CY14" s="37"/>
      <c r="CZ14" s="37"/>
      <c r="DA14" s="37"/>
      <c r="DB14" s="37"/>
      <c r="DC14" s="37"/>
      <c r="DD14" s="37"/>
      <c r="DE14" s="37"/>
      <c r="DF14" s="37"/>
      <c r="DG14" s="37"/>
      <c r="DH14" s="37"/>
      <c r="DI14" s="37"/>
      <c r="DJ14" s="37"/>
      <c r="DK14" s="37"/>
      <c r="DL14" s="37"/>
      <c r="DM14" s="37"/>
      <c r="DN14" s="37"/>
      <c r="DO14" s="37"/>
      <c r="DP14" s="37"/>
      <c r="DQ14" s="37"/>
      <c r="DR14" s="37"/>
      <c r="DS14" s="37"/>
      <c r="DT14" s="37"/>
      <c r="DU14" s="37"/>
      <c r="DV14" s="37"/>
      <c r="DW14" s="37"/>
      <c r="DX14" s="37"/>
      <c r="DY14" s="37"/>
      <c r="DZ14" s="37"/>
      <c r="EA14" s="37"/>
      <c r="EB14" s="37"/>
      <c r="EC14" s="37"/>
      <c r="ED14" s="37"/>
      <c r="EE14" s="37"/>
      <c r="EF14" s="37"/>
      <c r="EG14" s="37"/>
      <c r="EH14" s="37"/>
    </row>
    <row r="15" spans="1:138" ht="15" customHeight="1" x14ac:dyDescent="0.25">
      <c r="B15" s="173" t="s">
        <v>41</v>
      </c>
      <c r="C15" s="251">
        <v>4.5999999999999996</v>
      </c>
      <c r="D15" s="252">
        <v>3.7</v>
      </c>
      <c r="G15"/>
      <c r="H15"/>
      <c r="I15"/>
    </row>
    <row r="16" spans="1:138" s="67" customFormat="1" ht="15" customHeight="1" x14ac:dyDescent="0.25">
      <c r="A16" s="37"/>
      <c r="B16" s="174" t="s">
        <v>32</v>
      </c>
      <c r="C16" s="249">
        <v>16.100000000000001</v>
      </c>
      <c r="D16" s="250">
        <v>19.600000000000001</v>
      </c>
      <c r="E16" s="37"/>
      <c r="F16" s="37"/>
      <c r="G16"/>
      <c r="H16"/>
      <c r="I16"/>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7"/>
      <c r="BC16" s="37"/>
      <c r="BD16" s="37"/>
      <c r="BE16" s="37"/>
      <c r="BF16" s="37"/>
      <c r="BG16" s="37"/>
      <c r="BH16" s="37"/>
      <c r="BI16" s="37"/>
      <c r="BJ16" s="37"/>
      <c r="BK16" s="37"/>
      <c r="BL16" s="37"/>
      <c r="BM16" s="37"/>
      <c r="BN16" s="37"/>
      <c r="BO16" s="37"/>
      <c r="BP16" s="37"/>
      <c r="BQ16" s="37"/>
      <c r="BR16" s="37"/>
      <c r="BS16" s="37"/>
      <c r="BT16" s="37"/>
      <c r="BU16" s="37"/>
      <c r="BV16" s="37"/>
      <c r="BW16" s="37"/>
      <c r="BX16" s="37"/>
      <c r="BY16" s="37"/>
      <c r="BZ16" s="37"/>
      <c r="CA16" s="37"/>
      <c r="CB16" s="37"/>
      <c r="CC16" s="37"/>
      <c r="CD16" s="37"/>
      <c r="CE16" s="37"/>
      <c r="CF16" s="37"/>
      <c r="CG16" s="37"/>
      <c r="CH16" s="37"/>
      <c r="CI16" s="37"/>
      <c r="CJ16" s="37"/>
      <c r="CK16" s="37"/>
      <c r="CL16" s="37"/>
      <c r="CM16" s="37"/>
      <c r="CN16" s="37"/>
      <c r="CO16" s="37"/>
      <c r="CP16" s="37"/>
      <c r="CQ16" s="37"/>
      <c r="CR16" s="37"/>
      <c r="CS16" s="37"/>
      <c r="CT16" s="37"/>
      <c r="CU16" s="37"/>
      <c r="CV16" s="37"/>
      <c r="CW16" s="37"/>
      <c r="CX16" s="37"/>
      <c r="CY16" s="37"/>
      <c r="CZ16" s="37"/>
      <c r="DA16" s="37"/>
      <c r="DB16" s="37"/>
      <c r="DC16" s="37"/>
      <c r="DD16" s="37"/>
      <c r="DE16" s="37"/>
      <c r="DF16" s="37"/>
      <c r="DG16" s="37"/>
      <c r="DH16" s="37"/>
      <c r="DI16" s="37"/>
      <c r="DJ16" s="37"/>
      <c r="DK16" s="37"/>
      <c r="DL16" s="37"/>
      <c r="DM16" s="37"/>
      <c r="DN16" s="37"/>
      <c r="DO16" s="37"/>
      <c r="DP16" s="37"/>
      <c r="DQ16" s="37"/>
      <c r="DR16" s="37"/>
      <c r="DS16" s="37"/>
      <c r="DT16" s="37"/>
      <c r="DU16" s="37"/>
      <c r="DV16" s="37"/>
      <c r="DW16" s="37"/>
      <c r="DX16" s="37"/>
      <c r="DY16" s="37"/>
      <c r="DZ16" s="37"/>
      <c r="EA16" s="37"/>
      <c r="EB16" s="37"/>
      <c r="EC16" s="37"/>
      <c r="ED16" s="37"/>
      <c r="EE16" s="37"/>
      <c r="EF16" s="37"/>
      <c r="EG16" s="37"/>
      <c r="EH16" s="37"/>
    </row>
    <row r="17" spans="1:138" ht="15" customHeight="1" x14ac:dyDescent="0.25">
      <c r="B17" s="173" t="s">
        <v>36</v>
      </c>
      <c r="C17" s="251">
        <v>5.8</v>
      </c>
      <c r="D17" s="252">
        <v>7.4</v>
      </c>
      <c r="G17"/>
      <c r="H17"/>
      <c r="I17"/>
    </row>
    <row r="18" spans="1:138" s="67" customFormat="1" ht="15" customHeight="1" x14ac:dyDescent="0.25">
      <c r="A18" s="37"/>
      <c r="B18" s="174" t="s">
        <v>38</v>
      </c>
      <c r="C18" s="249">
        <v>12.2</v>
      </c>
      <c r="D18" s="250">
        <v>8.8000000000000007</v>
      </c>
      <c r="E18" s="37"/>
      <c r="F18" s="37"/>
      <c r="G18"/>
      <c r="H18"/>
      <c r="I18"/>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7"/>
      <c r="BW18" s="37"/>
      <c r="BX18" s="37"/>
      <c r="BY18" s="37"/>
      <c r="BZ18" s="37"/>
      <c r="CA18" s="37"/>
      <c r="CB18" s="37"/>
      <c r="CC18" s="37"/>
      <c r="CD18" s="37"/>
      <c r="CE18" s="37"/>
      <c r="CF18" s="37"/>
      <c r="CG18" s="37"/>
      <c r="CH18" s="37"/>
      <c r="CI18" s="37"/>
      <c r="CJ18" s="37"/>
      <c r="CK18" s="37"/>
      <c r="CL18" s="37"/>
      <c r="CM18" s="37"/>
      <c r="CN18" s="37"/>
      <c r="CO18" s="37"/>
      <c r="CP18" s="37"/>
      <c r="CQ18" s="37"/>
      <c r="CR18" s="37"/>
      <c r="CS18" s="37"/>
      <c r="CT18" s="37"/>
      <c r="CU18" s="37"/>
      <c r="CV18" s="37"/>
      <c r="CW18" s="37"/>
      <c r="CX18" s="37"/>
      <c r="CY18" s="37"/>
      <c r="CZ18" s="37"/>
      <c r="DA18" s="37"/>
      <c r="DB18" s="37"/>
      <c r="DC18" s="37"/>
      <c r="DD18" s="37"/>
      <c r="DE18" s="37"/>
      <c r="DF18" s="37"/>
      <c r="DG18" s="37"/>
      <c r="DH18" s="37"/>
      <c r="DI18" s="37"/>
      <c r="DJ18" s="37"/>
      <c r="DK18" s="37"/>
      <c r="DL18" s="37"/>
      <c r="DM18" s="37"/>
      <c r="DN18" s="37"/>
      <c r="DO18" s="37"/>
      <c r="DP18" s="37"/>
      <c r="DQ18" s="37"/>
      <c r="DR18" s="37"/>
      <c r="DS18" s="37"/>
      <c r="DT18" s="37"/>
      <c r="DU18" s="37"/>
      <c r="DV18" s="37"/>
      <c r="DW18" s="37"/>
      <c r="DX18" s="37"/>
      <c r="DY18" s="37"/>
      <c r="DZ18" s="37"/>
      <c r="EA18" s="37"/>
      <c r="EB18" s="37"/>
      <c r="EC18" s="37"/>
      <c r="ED18" s="37"/>
      <c r="EE18" s="37"/>
      <c r="EF18" s="37"/>
      <c r="EG18" s="37"/>
      <c r="EH18" s="37"/>
    </row>
    <row r="19" spans="1:138" ht="15" customHeight="1" x14ac:dyDescent="0.25">
      <c r="B19" s="173" t="s">
        <v>39</v>
      </c>
      <c r="C19" s="251">
        <v>13.5</v>
      </c>
      <c r="D19" s="252">
        <v>4</v>
      </c>
      <c r="G19"/>
      <c r="H19"/>
      <c r="I19"/>
    </row>
    <row r="20" spans="1:138" s="67" customFormat="1" ht="15" customHeight="1" x14ac:dyDescent="0.25">
      <c r="A20" s="37"/>
      <c r="B20" s="174" t="s">
        <v>40</v>
      </c>
      <c r="C20" s="249">
        <v>11.8</v>
      </c>
      <c r="D20" s="355">
        <v>35.200000000000003</v>
      </c>
      <c r="E20" s="37"/>
      <c r="F20" s="37"/>
      <c r="G20"/>
      <c r="H20"/>
      <c r="I20"/>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c r="BW20" s="37"/>
      <c r="BX20" s="37"/>
      <c r="BY20" s="37"/>
      <c r="BZ20" s="37"/>
      <c r="CA20" s="37"/>
      <c r="CB20" s="37"/>
      <c r="CC20" s="37"/>
      <c r="CD20" s="37"/>
      <c r="CE20" s="37"/>
      <c r="CF20" s="37"/>
      <c r="CG20" s="37"/>
      <c r="CH20" s="37"/>
      <c r="CI20" s="37"/>
      <c r="CJ20" s="37"/>
      <c r="CK20" s="37"/>
      <c r="CL20" s="37"/>
      <c r="CM20" s="37"/>
      <c r="CN20" s="37"/>
      <c r="CO20" s="37"/>
      <c r="CP20" s="37"/>
      <c r="CQ20" s="37"/>
      <c r="CR20" s="37"/>
      <c r="CS20" s="37"/>
      <c r="CT20" s="37"/>
      <c r="CU20" s="37"/>
      <c r="CV20" s="37"/>
      <c r="CW20" s="37"/>
      <c r="CX20" s="37"/>
      <c r="CY20" s="37"/>
      <c r="CZ20" s="37"/>
      <c r="DA20" s="37"/>
      <c r="DB20" s="37"/>
      <c r="DC20" s="37"/>
      <c r="DD20" s="37"/>
      <c r="DE20" s="37"/>
      <c r="DF20" s="37"/>
      <c r="DG20" s="37"/>
      <c r="DH20" s="37"/>
      <c r="DI20" s="37"/>
      <c r="DJ20" s="37"/>
      <c r="DK20" s="37"/>
      <c r="DL20" s="37"/>
      <c r="DM20" s="37"/>
      <c r="DN20" s="37"/>
      <c r="DO20" s="37"/>
      <c r="DP20" s="37"/>
      <c r="DQ20" s="37"/>
      <c r="DR20" s="37"/>
      <c r="DS20" s="37"/>
      <c r="DT20" s="37"/>
      <c r="DU20" s="37"/>
      <c r="DV20" s="37"/>
      <c r="DW20" s="37"/>
      <c r="DX20" s="37"/>
      <c r="DY20" s="37"/>
      <c r="DZ20" s="37"/>
      <c r="EA20" s="37"/>
      <c r="EB20" s="37"/>
      <c r="EC20" s="37"/>
      <c r="ED20" s="37"/>
      <c r="EE20" s="37"/>
      <c r="EF20" s="37"/>
      <c r="EG20" s="37"/>
      <c r="EH20" s="37"/>
    </row>
    <row r="21" spans="1:138" ht="15" customHeight="1" x14ac:dyDescent="0.25">
      <c r="B21" s="173" t="s">
        <v>42</v>
      </c>
      <c r="C21" s="251">
        <v>26.2</v>
      </c>
      <c r="D21" s="252">
        <v>3.8</v>
      </c>
      <c r="G21"/>
      <c r="H21"/>
      <c r="I21"/>
    </row>
    <row r="22" spans="1:138" s="67" customFormat="1" ht="15" customHeight="1" x14ac:dyDescent="0.25">
      <c r="A22" s="37"/>
      <c r="B22" s="54" t="s">
        <v>43</v>
      </c>
      <c r="C22" s="249">
        <v>6</v>
      </c>
      <c r="D22" s="250">
        <v>10.5</v>
      </c>
      <c r="E22" s="37"/>
      <c r="F22" s="37"/>
      <c r="G22"/>
      <c r="H22"/>
      <c r="I22"/>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7"/>
      <c r="BU22" s="37"/>
      <c r="BV22" s="37"/>
      <c r="BW22" s="37"/>
      <c r="BX22" s="37"/>
      <c r="BY22" s="37"/>
      <c r="BZ22" s="37"/>
      <c r="CA22" s="37"/>
      <c r="CB22" s="37"/>
      <c r="CC22" s="37"/>
      <c r="CD22" s="37"/>
      <c r="CE22" s="37"/>
      <c r="CF22" s="37"/>
      <c r="CG22" s="37"/>
      <c r="CH22" s="37"/>
      <c r="CI22" s="37"/>
      <c r="CJ22" s="37"/>
      <c r="CK22" s="37"/>
      <c r="CL22" s="37"/>
      <c r="CM22" s="37"/>
      <c r="CN22" s="37"/>
      <c r="CO22" s="37"/>
      <c r="CP22" s="37"/>
      <c r="CQ22" s="37"/>
      <c r="CR22" s="37"/>
      <c r="CS22" s="37"/>
      <c r="CT22" s="37"/>
      <c r="CU22" s="37"/>
      <c r="CV22" s="37"/>
      <c r="CW22" s="37"/>
      <c r="CX22" s="37"/>
      <c r="CY22" s="37"/>
      <c r="CZ22" s="37"/>
      <c r="DA22" s="37"/>
      <c r="DB22" s="37"/>
      <c r="DC22" s="37"/>
      <c r="DD22" s="37"/>
      <c r="DE22" s="37"/>
      <c r="DF22" s="37"/>
      <c r="DG22" s="37"/>
      <c r="DH22" s="37"/>
      <c r="DI22" s="37"/>
      <c r="DJ22" s="37"/>
      <c r="DK22" s="37"/>
      <c r="DL22" s="37"/>
      <c r="DM22" s="37"/>
      <c r="DN22" s="37"/>
      <c r="DO22" s="37"/>
      <c r="DP22" s="37"/>
      <c r="DQ22" s="37"/>
      <c r="DR22" s="37"/>
      <c r="DS22" s="37"/>
      <c r="DT22" s="37"/>
      <c r="DU22" s="37"/>
      <c r="DV22" s="37"/>
      <c r="DW22" s="37"/>
      <c r="DX22" s="37"/>
      <c r="DY22" s="37"/>
      <c r="DZ22" s="37"/>
      <c r="EA22" s="37"/>
      <c r="EB22" s="37"/>
      <c r="EC22" s="37"/>
      <c r="ED22" s="37"/>
      <c r="EE22" s="37"/>
      <c r="EF22" s="37"/>
      <c r="EG22" s="37"/>
      <c r="EH22" s="37"/>
    </row>
    <row r="23" spans="1:138" ht="15" customHeight="1" x14ac:dyDescent="0.25">
      <c r="B23" s="173" t="s">
        <v>45</v>
      </c>
      <c r="C23" s="254">
        <v>8.1999999999999993</v>
      </c>
      <c r="D23" s="252">
        <v>2.2000000000000002</v>
      </c>
      <c r="G23"/>
      <c r="H23"/>
      <c r="I23"/>
    </row>
    <row r="24" spans="1:138" s="67" customFormat="1" ht="15" customHeight="1" x14ac:dyDescent="0.25">
      <c r="A24" s="37"/>
      <c r="B24" s="83" t="s">
        <v>4</v>
      </c>
      <c r="C24" s="255">
        <v>20.8</v>
      </c>
      <c r="D24" s="256">
        <v>8.6</v>
      </c>
      <c r="E24" s="37"/>
      <c r="F24" s="37"/>
      <c r="G24"/>
      <c r="H24"/>
      <c r="I24"/>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c r="AX24" s="37"/>
      <c r="AY24" s="37"/>
      <c r="AZ24" s="37"/>
      <c r="BA24" s="37"/>
      <c r="BB24" s="37"/>
      <c r="BC24" s="37"/>
      <c r="BD24" s="37"/>
      <c r="BE24" s="37"/>
      <c r="BF24" s="37"/>
      <c r="BG24" s="37"/>
      <c r="BH24" s="37"/>
      <c r="BI24" s="37"/>
      <c r="BJ24" s="37"/>
      <c r="BK24" s="37"/>
      <c r="BL24" s="37"/>
      <c r="BM24" s="37"/>
      <c r="BN24" s="37"/>
      <c r="BO24" s="37"/>
      <c r="BP24" s="37"/>
      <c r="BQ24" s="37"/>
      <c r="BR24" s="37"/>
      <c r="BS24" s="37"/>
      <c r="BT24" s="37"/>
      <c r="BU24" s="37"/>
      <c r="BV24" s="37"/>
      <c r="BW24" s="37"/>
      <c r="BX24" s="37"/>
      <c r="BY24" s="37"/>
      <c r="BZ24" s="37"/>
      <c r="CA24" s="37"/>
      <c r="CB24" s="37"/>
      <c r="CC24" s="37"/>
      <c r="CD24" s="37"/>
      <c r="CE24" s="37"/>
      <c r="CF24" s="37"/>
      <c r="CG24" s="37"/>
      <c r="CH24" s="37"/>
      <c r="CI24" s="37"/>
      <c r="CJ24" s="37"/>
      <c r="CK24" s="37"/>
      <c r="CL24" s="37"/>
      <c r="CM24" s="37"/>
      <c r="CN24" s="37"/>
      <c r="CO24" s="37"/>
      <c r="CP24" s="37"/>
      <c r="CQ24" s="37"/>
      <c r="CR24" s="37"/>
      <c r="CS24" s="37"/>
      <c r="CT24" s="37"/>
      <c r="CU24" s="37"/>
      <c r="CV24" s="37"/>
      <c r="CW24" s="37"/>
      <c r="CX24" s="37"/>
      <c r="CY24" s="37"/>
      <c r="CZ24" s="37"/>
      <c r="DA24" s="37"/>
      <c r="DB24" s="37"/>
      <c r="DC24" s="37"/>
      <c r="DD24" s="37"/>
      <c r="DE24" s="37"/>
      <c r="DF24" s="37"/>
      <c r="DG24" s="37"/>
      <c r="DH24" s="37"/>
      <c r="DI24" s="37"/>
      <c r="DJ24" s="37"/>
      <c r="DK24" s="37"/>
      <c r="DL24" s="37"/>
      <c r="DM24" s="37"/>
      <c r="DN24" s="37"/>
      <c r="DO24" s="37"/>
      <c r="DP24" s="37"/>
      <c r="DQ24" s="37"/>
      <c r="DR24" s="37"/>
      <c r="DS24" s="37"/>
      <c r="DT24" s="37"/>
      <c r="DU24" s="37"/>
      <c r="DV24" s="37"/>
      <c r="DW24" s="37"/>
      <c r="DX24" s="37"/>
      <c r="DY24" s="37"/>
      <c r="DZ24" s="37"/>
      <c r="EA24" s="37"/>
      <c r="EB24" s="37"/>
      <c r="EC24" s="37"/>
      <c r="ED24" s="37"/>
      <c r="EE24" s="37"/>
      <c r="EF24" s="37"/>
      <c r="EG24" s="37"/>
      <c r="EH24" s="37"/>
    </row>
    <row r="25" spans="1:138" ht="15" customHeight="1" x14ac:dyDescent="0.25">
      <c r="B25" s="85" t="s">
        <v>46</v>
      </c>
      <c r="C25" s="257">
        <v>13.1</v>
      </c>
      <c r="D25" s="252">
        <v>0.6</v>
      </c>
      <c r="G25"/>
      <c r="H25"/>
      <c r="I25"/>
    </row>
    <row r="26" spans="1:138" s="67" customFormat="1" ht="15" customHeight="1" x14ac:dyDescent="0.25">
      <c r="A26" s="37"/>
      <c r="B26" s="174" t="s">
        <v>48</v>
      </c>
      <c r="C26" s="249">
        <v>9.6</v>
      </c>
      <c r="D26" s="250">
        <v>2.4</v>
      </c>
      <c r="E26" s="37"/>
      <c r="F26" s="37"/>
      <c r="G26"/>
      <c r="H26"/>
      <c r="I26"/>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c r="BI26" s="37"/>
      <c r="BJ26" s="37"/>
      <c r="BK26" s="37"/>
      <c r="BL26" s="37"/>
      <c r="BM26" s="37"/>
      <c r="BN26" s="37"/>
      <c r="BO26" s="37"/>
      <c r="BP26" s="37"/>
      <c r="BQ26" s="37"/>
      <c r="BR26" s="37"/>
      <c r="BS26" s="37"/>
      <c r="BT26" s="37"/>
      <c r="BU26" s="37"/>
      <c r="BV26" s="37"/>
      <c r="BW26" s="37"/>
      <c r="BX26" s="37"/>
      <c r="BY26" s="37"/>
      <c r="BZ26" s="37"/>
      <c r="CA26" s="37"/>
      <c r="CB26" s="37"/>
      <c r="CC26" s="37"/>
      <c r="CD26" s="37"/>
      <c r="CE26" s="37"/>
      <c r="CF26" s="37"/>
      <c r="CG26" s="37"/>
      <c r="CH26" s="37"/>
      <c r="CI26" s="37"/>
      <c r="CJ26" s="37"/>
      <c r="CK26" s="37"/>
      <c r="CL26" s="37"/>
      <c r="CM26" s="37"/>
      <c r="CN26" s="37"/>
      <c r="CO26" s="37"/>
      <c r="CP26" s="37"/>
      <c r="CQ26" s="37"/>
      <c r="CR26" s="37"/>
      <c r="CS26" s="37"/>
      <c r="CT26" s="37"/>
      <c r="CU26" s="37"/>
      <c r="CV26" s="37"/>
      <c r="CW26" s="37"/>
      <c r="CX26" s="37"/>
      <c r="CY26" s="37"/>
      <c r="CZ26" s="37"/>
      <c r="DA26" s="37"/>
      <c r="DB26" s="37"/>
      <c r="DC26" s="37"/>
      <c r="DD26" s="37"/>
      <c r="DE26" s="37"/>
      <c r="DF26" s="37"/>
      <c r="DG26" s="37"/>
      <c r="DH26" s="37"/>
      <c r="DI26" s="37"/>
      <c r="DJ26" s="37"/>
      <c r="DK26" s="37"/>
      <c r="DL26" s="37"/>
      <c r="DM26" s="37"/>
      <c r="DN26" s="37"/>
      <c r="DO26" s="37"/>
      <c r="DP26" s="37"/>
      <c r="DQ26" s="37"/>
      <c r="DR26" s="37"/>
      <c r="DS26" s="37"/>
      <c r="DT26" s="37"/>
      <c r="DU26" s="37"/>
      <c r="DV26" s="37"/>
      <c r="DW26" s="37"/>
      <c r="DX26" s="37"/>
      <c r="DY26" s="37"/>
      <c r="DZ26" s="37"/>
      <c r="EA26" s="37"/>
      <c r="EB26" s="37"/>
      <c r="EC26" s="37"/>
      <c r="ED26" s="37"/>
      <c r="EE26" s="37"/>
      <c r="EF26" s="37"/>
      <c r="EG26" s="37"/>
      <c r="EH26" s="37"/>
    </row>
    <row r="27" spans="1:138" ht="15" customHeight="1" x14ac:dyDescent="0.25">
      <c r="B27" s="173" t="s">
        <v>47</v>
      </c>
      <c r="C27" s="251">
        <v>6.5</v>
      </c>
      <c r="D27" s="252">
        <v>8.1</v>
      </c>
      <c r="G27"/>
      <c r="H27"/>
      <c r="I27"/>
    </row>
    <row r="28" spans="1:138" s="67" customFormat="1" ht="15" customHeight="1" x14ac:dyDescent="0.25">
      <c r="A28" s="37"/>
      <c r="B28" s="174" t="s">
        <v>34</v>
      </c>
      <c r="C28" s="249">
        <v>3</v>
      </c>
      <c r="D28" s="250">
        <v>15.2</v>
      </c>
      <c r="E28" s="37"/>
      <c r="F28" s="37"/>
      <c r="G28"/>
      <c r="H28"/>
      <c r="I28"/>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7"/>
      <c r="BT28" s="37"/>
      <c r="BU28" s="37"/>
      <c r="BV28" s="37"/>
      <c r="BW28" s="37"/>
      <c r="BX28" s="37"/>
      <c r="BY28" s="37"/>
      <c r="BZ28" s="37"/>
      <c r="CA28" s="37"/>
      <c r="CB28" s="37"/>
      <c r="CC28" s="37"/>
      <c r="CD28" s="37"/>
      <c r="CE28" s="37"/>
      <c r="CF28" s="37"/>
      <c r="CG28" s="37"/>
      <c r="CH28" s="37"/>
      <c r="CI28" s="37"/>
      <c r="CJ28" s="37"/>
      <c r="CK28" s="37"/>
      <c r="CL28" s="37"/>
      <c r="CM28" s="37"/>
      <c r="CN28" s="37"/>
      <c r="CO28" s="37"/>
      <c r="CP28" s="37"/>
      <c r="CQ28" s="37"/>
      <c r="CR28" s="37"/>
      <c r="CS28" s="37"/>
      <c r="CT28" s="37"/>
      <c r="CU28" s="37"/>
      <c r="CV28" s="37"/>
      <c r="CW28" s="37"/>
      <c r="CX28" s="37"/>
      <c r="CY28" s="37"/>
      <c r="CZ28" s="37"/>
      <c r="DA28" s="37"/>
      <c r="DB28" s="37"/>
      <c r="DC28" s="37"/>
      <c r="DD28" s="37"/>
      <c r="DE28" s="37"/>
      <c r="DF28" s="37"/>
      <c r="DG28" s="37"/>
      <c r="DH28" s="37"/>
      <c r="DI28" s="37"/>
      <c r="DJ28" s="37"/>
      <c r="DK28" s="37"/>
      <c r="DL28" s="37"/>
      <c r="DM28" s="37"/>
      <c r="DN28" s="37"/>
      <c r="DO28" s="37"/>
      <c r="DP28" s="37"/>
      <c r="DQ28" s="37"/>
      <c r="DR28" s="37"/>
      <c r="DS28" s="37"/>
      <c r="DT28" s="37"/>
      <c r="DU28" s="37"/>
      <c r="DV28" s="37"/>
      <c r="DW28" s="37"/>
      <c r="DX28" s="37"/>
      <c r="DY28" s="37"/>
      <c r="DZ28" s="37"/>
      <c r="EA28" s="37"/>
      <c r="EB28" s="37"/>
      <c r="EC28" s="37"/>
      <c r="ED28" s="37"/>
      <c r="EE28" s="37"/>
      <c r="EF28" s="37"/>
      <c r="EG28" s="37"/>
      <c r="EH28" s="37"/>
    </row>
    <row r="29" spans="1:138" ht="15" customHeight="1" x14ac:dyDescent="0.25">
      <c r="B29" s="173" t="s">
        <v>50</v>
      </c>
      <c r="C29" s="251">
        <v>3.4</v>
      </c>
      <c r="D29" s="252">
        <v>14.1</v>
      </c>
      <c r="G29"/>
      <c r="H29"/>
      <c r="I29"/>
    </row>
    <row r="30" spans="1:138" s="67" customFormat="1" ht="15" customHeight="1" thickBot="1" x14ac:dyDescent="0.3">
      <c r="A30" s="37"/>
      <c r="B30" s="258" t="s">
        <v>51</v>
      </c>
      <c r="C30" s="259">
        <v>7.5</v>
      </c>
      <c r="D30" s="260">
        <v>11.2</v>
      </c>
      <c r="E30" s="37"/>
      <c r="F30" s="37"/>
      <c r="G30"/>
      <c r="H30"/>
      <c r="I30"/>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c r="BL30" s="37"/>
      <c r="BM30" s="37"/>
      <c r="BN30" s="37"/>
      <c r="BO30" s="37"/>
      <c r="BP30" s="37"/>
      <c r="BQ30" s="37"/>
      <c r="BR30" s="37"/>
      <c r="BS30" s="37"/>
      <c r="BT30" s="37"/>
      <c r="BU30" s="37"/>
      <c r="BV30" s="37"/>
      <c r="BW30" s="37"/>
      <c r="BX30" s="37"/>
      <c r="BY30" s="37"/>
      <c r="BZ30" s="37"/>
      <c r="CA30" s="37"/>
      <c r="CB30" s="37"/>
      <c r="CC30" s="37"/>
      <c r="CD30" s="37"/>
      <c r="CE30" s="37"/>
      <c r="CF30" s="37"/>
      <c r="CG30" s="37"/>
      <c r="CH30" s="37"/>
      <c r="CI30" s="37"/>
      <c r="CJ30" s="37"/>
      <c r="CK30" s="37"/>
      <c r="CL30" s="37"/>
      <c r="CM30" s="37"/>
      <c r="CN30" s="37"/>
      <c r="CO30" s="37"/>
      <c r="CP30" s="37"/>
      <c r="CQ30" s="37"/>
      <c r="CR30" s="37"/>
      <c r="CS30" s="37"/>
      <c r="CT30" s="37"/>
      <c r="CU30" s="37"/>
      <c r="CV30" s="37"/>
      <c r="CW30" s="37"/>
      <c r="CX30" s="37"/>
      <c r="CY30" s="37"/>
      <c r="CZ30" s="37"/>
      <c r="DA30" s="37"/>
      <c r="DB30" s="37"/>
      <c r="DC30" s="37"/>
      <c r="DD30" s="37"/>
      <c r="DE30" s="37"/>
      <c r="DF30" s="37"/>
      <c r="DG30" s="37"/>
      <c r="DH30" s="37"/>
      <c r="DI30" s="37"/>
      <c r="DJ30" s="37"/>
      <c r="DK30" s="37"/>
      <c r="DL30" s="37"/>
      <c r="DM30" s="37"/>
      <c r="DN30" s="37"/>
      <c r="DO30" s="37"/>
      <c r="DP30" s="37"/>
      <c r="DQ30" s="37"/>
      <c r="DR30" s="37"/>
      <c r="DS30" s="37"/>
      <c r="DT30" s="37"/>
      <c r="DU30" s="37"/>
      <c r="DV30" s="37"/>
      <c r="DW30" s="37"/>
      <c r="DX30" s="37"/>
      <c r="DY30" s="37"/>
      <c r="DZ30" s="37"/>
      <c r="EA30" s="37"/>
      <c r="EB30" s="37"/>
      <c r="EC30" s="37"/>
      <c r="ED30" s="37"/>
      <c r="EE30" s="37"/>
      <c r="EF30" s="37"/>
      <c r="EG30" s="37"/>
      <c r="EH30" s="37"/>
    </row>
    <row r="31" spans="1:138" ht="15" customHeight="1" x14ac:dyDescent="0.25">
      <c r="C31" s="69"/>
    </row>
    <row r="32" spans="1:138" ht="15" customHeight="1" x14ac:dyDescent="0.25">
      <c r="A32" s="60" t="s">
        <v>11</v>
      </c>
      <c r="B32" s="457" t="s">
        <v>110</v>
      </c>
      <c r="C32" s="402"/>
      <c r="D32" s="402"/>
      <c r="E32" s="64"/>
      <c r="F32" s="64"/>
      <c r="G32" s="64"/>
      <c r="H32" s="64"/>
      <c r="I32" s="65"/>
      <c r="J32" s="65"/>
    </row>
    <row r="33" spans="1:10" ht="15" customHeight="1" x14ac:dyDescent="0.25">
      <c r="A33" s="93" t="s">
        <v>7</v>
      </c>
      <c r="B33" s="458" t="s">
        <v>151</v>
      </c>
      <c r="C33" s="459"/>
      <c r="D33" s="459"/>
      <c r="E33" s="89"/>
      <c r="F33" s="89"/>
      <c r="G33" s="89"/>
      <c r="H33" s="89"/>
      <c r="I33" s="90"/>
      <c r="J33" s="90"/>
    </row>
    <row r="34" spans="1:10" ht="15" customHeight="1" x14ac:dyDescent="0.25">
      <c r="A34" s="93" t="s">
        <v>2</v>
      </c>
      <c r="B34" s="460" t="s">
        <v>194</v>
      </c>
      <c r="C34" s="462"/>
      <c r="D34" s="462"/>
      <c r="E34" s="91"/>
      <c r="F34" s="91"/>
      <c r="G34" s="91"/>
      <c r="H34" s="91"/>
      <c r="I34" s="92"/>
      <c r="J34" s="92"/>
    </row>
    <row r="35" spans="1:10" x14ac:dyDescent="0.25">
      <c r="B35"/>
      <c r="C35"/>
      <c r="D35"/>
      <c r="E35"/>
    </row>
    <row r="36" spans="1:10" x14ac:dyDescent="0.25">
      <c r="B36"/>
      <c r="C36"/>
      <c r="D36"/>
      <c r="E36"/>
    </row>
    <row r="37" spans="1:10" x14ac:dyDescent="0.25">
      <c r="B37"/>
      <c r="C37"/>
      <c r="D37"/>
      <c r="E37"/>
    </row>
    <row r="38" spans="1:10" x14ac:dyDescent="0.25">
      <c r="B38"/>
      <c r="C38"/>
      <c r="D38"/>
      <c r="E38"/>
    </row>
    <row r="39" spans="1:10" x14ac:dyDescent="0.25">
      <c r="B39"/>
      <c r="C39"/>
      <c r="D39"/>
      <c r="E39"/>
    </row>
    <row r="40" spans="1:10" x14ac:dyDescent="0.25">
      <c r="B40"/>
      <c r="C40"/>
      <c r="D40"/>
      <c r="E40"/>
    </row>
    <row r="41" spans="1:10" x14ac:dyDescent="0.25">
      <c r="B41"/>
      <c r="C41"/>
      <c r="D41"/>
      <c r="E41"/>
    </row>
    <row r="42" spans="1:10" x14ac:dyDescent="0.25">
      <c r="B42"/>
      <c r="C42"/>
      <c r="D42"/>
      <c r="E42"/>
    </row>
    <row r="43" spans="1:10" x14ac:dyDescent="0.25">
      <c r="B43"/>
      <c r="C43"/>
      <c r="D43"/>
      <c r="E43"/>
    </row>
    <row r="44" spans="1:10" x14ac:dyDescent="0.25">
      <c r="B44"/>
      <c r="C44"/>
      <c r="D44"/>
      <c r="E44"/>
    </row>
    <row r="45" spans="1:10" x14ac:dyDescent="0.25">
      <c r="B45"/>
      <c r="C45"/>
      <c r="D45"/>
      <c r="E45"/>
    </row>
    <row r="46" spans="1:10" x14ac:dyDescent="0.25">
      <c r="B46"/>
      <c r="C46"/>
      <c r="D46"/>
      <c r="E46"/>
    </row>
    <row r="47" spans="1:10" x14ac:dyDescent="0.25">
      <c r="B47"/>
      <c r="C47"/>
      <c r="D47"/>
      <c r="E47"/>
    </row>
    <row r="48" spans="1:10" x14ac:dyDescent="0.25">
      <c r="B48"/>
      <c r="C48"/>
      <c r="D48"/>
      <c r="E48"/>
    </row>
    <row r="49" spans="2:3" x14ac:dyDescent="0.25">
      <c r="B49"/>
      <c r="C49"/>
    </row>
  </sheetData>
  <mergeCells count="4">
    <mergeCell ref="B2:D2"/>
    <mergeCell ref="B32:D32"/>
    <mergeCell ref="B33:D33"/>
    <mergeCell ref="B34:D34"/>
  </mergeCells>
  <hyperlinks>
    <hyperlink ref="D1" location="Contents!A1" display="[contents Ç]" xr:uid="{00000000-0004-0000-0B00-000000000000}"/>
    <hyperlink ref="B34" r:id="rId1" xr:uid="{00000000-0004-0000-0B00-000001000000}"/>
  </hyperlinks>
  <pageMargins left="0.7" right="0.7" top="0.75" bottom="0.75" header="0.3" footer="0.3"/>
  <pageSetup paperSize="9"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70"/>
  <sheetViews>
    <sheetView showGridLines="0" topLeftCell="A13" zoomScaleNormal="100" workbookViewId="0">
      <selection activeCell="B35" sqref="B35:F35"/>
    </sheetView>
  </sheetViews>
  <sheetFormatPr defaultColWidth="8.7109375" defaultRowHeight="12" customHeight="1" x14ac:dyDescent="0.25"/>
  <cols>
    <col min="1" max="1" width="8.7109375" style="2"/>
    <col min="2" max="6" width="16.7109375" style="2" customWidth="1"/>
    <col min="7" max="16384" width="8.7109375" style="2"/>
  </cols>
  <sheetData>
    <row r="1" spans="1:16" s="1" customFormat="1" ht="30" customHeight="1" x14ac:dyDescent="0.25">
      <c r="A1" s="51" t="s">
        <v>0</v>
      </c>
      <c r="B1" s="177" t="s">
        <v>1</v>
      </c>
      <c r="C1" s="74"/>
      <c r="D1" s="74"/>
      <c r="E1" s="74"/>
      <c r="F1" s="76" t="s">
        <v>5</v>
      </c>
    </row>
    <row r="2" spans="1:16" s="17" customFormat="1" ht="30" customHeight="1" x14ac:dyDescent="0.25">
      <c r="A2" s="15"/>
      <c r="B2" s="472" t="s">
        <v>9</v>
      </c>
      <c r="C2" s="473"/>
      <c r="D2" s="473"/>
      <c r="E2" s="473"/>
      <c r="F2" s="473"/>
      <c r="G2" s="25"/>
      <c r="H2" s="25"/>
      <c r="I2" s="25"/>
      <c r="J2" s="18"/>
      <c r="K2" s="18"/>
      <c r="L2" s="16"/>
      <c r="M2" s="16"/>
      <c r="N2" s="16"/>
      <c r="O2" s="11"/>
      <c r="P2" s="11"/>
    </row>
    <row r="3" spans="1:16" ht="15" customHeight="1" x14ac:dyDescent="0.25"/>
    <row r="4" spans="1:16" s="74" customFormat="1" ht="15" customHeight="1" x14ac:dyDescent="0.25"/>
    <row r="5" spans="1:16" s="74" customFormat="1" ht="15" customHeight="1" x14ac:dyDescent="0.25"/>
    <row r="6" spans="1:16" s="74" customFormat="1" ht="15" customHeight="1" x14ac:dyDescent="0.25"/>
    <row r="7" spans="1:16" s="74" customFormat="1" ht="15" customHeight="1" x14ac:dyDescent="0.25"/>
    <row r="8" spans="1:16" s="74" customFormat="1" ht="15" customHeight="1" x14ac:dyDescent="0.25"/>
    <row r="9" spans="1:16" s="74" customFormat="1" ht="15" customHeight="1" x14ac:dyDescent="0.25"/>
    <row r="10" spans="1:16" s="74" customFormat="1" ht="15" customHeight="1" x14ac:dyDescent="0.25"/>
    <row r="11" spans="1:16" s="74" customFormat="1" ht="15" customHeight="1" x14ac:dyDescent="0.25"/>
    <row r="12" spans="1:16" s="74" customFormat="1" ht="15" customHeight="1" x14ac:dyDescent="0.25"/>
    <row r="13" spans="1:16" ht="15" customHeight="1" x14ac:dyDescent="0.25"/>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s="74" customFormat="1"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s="28" customFormat="1" ht="15" customHeight="1" x14ac:dyDescent="0.25"/>
    <row r="32" s="28" customFormat="1" ht="15" customHeight="1" x14ac:dyDescent="0.25"/>
    <row r="33" spans="1:8" s="1" customFormat="1" ht="30" customHeight="1" x14ac:dyDescent="0.25">
      <c r="A33" s="60" t="s">
        <v>11</v>
      </c>
      <c r="B33" s="474" t="s">
        <v>111</v>
      </c>
      <c r="C33" s="402"/>
      <c r="D33" s="402"/>
      <c r="E33" s="402"/>
      <c r="F33" s="402"/>
      <c r="G33" s="138"/>
      <c r="H33" s="138"/>
    </row>
    <row r="34" spans="1:8" s="1" customFormat="1" ht="15" customHeight="1" x14ac:dyDescent="0.25">
      <c r="A34" s="93" t="s">
        <v>7</v>
      </c>
      <c r="B34" s="395" t="s">
        <v>151</v>
      </c>
      <c r="C34" s="396"/>
      <c r="D34" s="396"/>
      <c r="E34" s="396"/>
      <c r="F34" s="396"/>
    </row>
    <row r="35" spans="1:8" s="1" customFormat="1" ht="15" customHeight="1" x14ac:dyDescent="0.25">
      <c r="A35" s="93" t="s">
        <v>2</v>
      </c>
      <c r="B35" s="397" t="s">
        <v>194</v>
      </c>
      <c r="C35" s="398"/>
      <c r="D35" s="398"/>
      <c r="E35" s="398"/>
      <c r="F35" s="398"/>
    </row>
    <row r="36" spans="1:8" s="28" customFormat="1" ht="15" customHeight="1" x14ac:dyDescent="0.25"/>
    <row r="37" spans="1:8" ht="15" customHeight="1" x14ac:dyDescent="0.25"/>
    <row r="38" spans="1:8" s="28" customFormat="1" ht="15" customHeight="1" x14ac:dyDescent="0.25"/>
    <row r="39" spans="1:8" s="28" customFormat="1" ht="15" customHeight="1" x14ac:dyDescent="0.25"/>
    <row r="40" spans="1:8" s="28" customFormat="1" ht="15" customHeight="1" x14ac:dyDescent="0.25"/>
    <row r="41" spans="1:8" s="28" customFormat="1" ht="15" customHeight="1" x14ac:dyDescent="0.25"/>
    <row r="42" spans="1:8" s="28" customFormat="1" ht="15" customHeight="1" x14ac:dyDescent="0.25"/>
    <row r="43" spans="1:8" s="28" customFormat="1" ht="15" customHeight="1" x14ac:dyDescent="0.25"/>
    <row r="44" spans="1:8" s="28" customFormat="1" ht="15" customHeight="1" x14ac:dyDescent="0.25"/>
    <row r="45" spans="1:8" s="28" customFormat="1" ht="15" customHeight="1" x14ac:dyDescent="0.25"/>
    <row r="46" spans="1:8" s="28" customFormat="1" ht="12" customHeight="1" x14ac:dyDescent="0.25"/>
    <row r="47" spans="1:8" s="28" customFormat="1" ht="12" customHeight="1" x14ac:dyDescent="0.25"/>
    <row r="48" spans="1:8" s="28" customFormat="1" ht="12" customHeight="1" x14ac:dyDescent="0.25"/>
    <row r="49" spans="1:16" s="28" customFormat="1" ht="12" customHeight="1" x14ac:dyDescent="0.25"/>
    <row r="50" spans="1:16" s="28" customFormat="1" ht="12" customHeight="1" x14ac:dyDescent="0.25"/>
    <row r="51" spans="1:16" s="28" customFormat="1" ht="12" customHeight="1" x14ac:dyDescent="0.25"/>
    <row r="52" spans="1:16" s="28" customFormat="1" ht="12" customHeight="1" x14ac:dyDescent="0.25"/>
    <row r="53" spans="1:16" s="28" customFormat="1" ht="12" customHeight="1" x14ac:dyDescent="0.25"/>
    <row r="61" spans="1:16" ht="12" customHeight="1" x14ac:dyDescent="0.25">
      <c r="A61" s="27"/>
      <c r="B61" s="27"/>
      <c r="C61" s="27"/>
      <c r="D61" s="27"/>
      <c r="E61" s="27"/>
      <c r="F61" s="27"/>
      <c r="G61" s="27"/>
      <c r="H61" s="27"/>
      <c r="I61" s="27"/>
    </row>
    <row r="62" spans="1:16" ht="12" customHeight="1" x14ac:dyDescent="0.25">
      <c r="A62" s="27"/>
      <c r="B62" s="27"/>
      <c r="C62" s="27"/>
      <c r="D62" s="27"/>
      <c r="E62" s="27"/>
      <c r="F62" s="27"/>
      <c r="G62" s="27"/>
      <c r="H62" s="27"/>
      <c r="I62" s="27"/>
    </row>
    <row r="63" spans="1:16" ht="12" customHeight="1" x14ac:dyDescent="0.25">
      <c r="A63" s="23"/>
      <c r="B63" s="30"/>
      <c r="C63" s="24"/>
      <c r="D63" s="24"/>
      <c r="E63" s="24"/>
      <c r="F63" s="24"/>
      <c r="G63" s="24"/>
      <c r="H63" s="24"/>
      <c r="I63" s="24"/>
      <c r="J63" s="9"/>
      <c r="K63" s="9"/>
      <c r="L63" s="7"/>
      <c r="M63" s="7"/>
      <c r="N63" s="7"/>
      <c r="O63" s="6"/>
      <c r="P63" s="6"/>
    </row>
    <row r="64" spans="1:16" ht="12" customHeight="1" x14ac:dyDescent="0.25">
      <c r="A64" s="23"/>
      <c r="B64" s="31"/>
      <c r="C64" s="24"/>
      <c r="D64" s="24"/>
      <c r="E64" s="24"/>
      <c r="F64" s="24"/>
      <c r="G64" s="24"/>
      <c r="H64" s="24"/>
      <c r="I64" s="24"/>
      <c r="J64" s="9"/>
      <c r="K64" s="9"/>
      <c r="L64" s="6"/>
      <c r="M64" s="6"/>
      <c r="N64" s="6"/>
      <c r="O64" s="6"/>
      <c r="P64" s="6"/>
    </row>
    <row r="65" spans="1:16" ht="12" customHeight="1" x14ac:dyDescent="0.25">
      <c r="A65" s="23"/>
      <c r="B65" s="32"/>
      <c r="C65" s="26"/>
      <c r="D65" s="26"/>
      <c r="E65" s="26"/>
      <c r="F65" s="26"/>
      <c r="G65" s="26"/>
      <c r="H65" s="26"/>
      <c r="I65" s="26"/>
      <c r="J65" s="9"/>
      <c r="K65" s="9"/>
      <c r="L65" s="6"/>
      <c r="M65" s="6"/>
      <c r="N65" s="6"/>
      <c r="O65" s="6"/>
      <c r="P65" s="6"/>
    </row>
    <row r="66" spans="1:16" ht="12" customHeight="1" x14ac:dyDescent="0.25">
      <c r="A66" s="23"/>
      <c r="B66" s="33"/>
      <c r="C66" s="23"/>
      <c r="D66" s="24"/>
      <c r="E66" s="24"/>
      <c r="F66" s="24"/>
      <c r="G66" s="24"/>
      <c r="H66" s="24"/>
      <c r="I66" s="24"/>
      <c r="J66" s="9"/>
      <c r="K66" s="9"/>
      <c r="L66" s="6"/>
      <c r="M66" s="6"/>
      <c r="N66" s="6"/>
      <c r="O66" s="6"/>
      <c r="P66" s="6"/>
    </row>
    <row r="67" spans="1:16" s="27" customFormat="1" ht="12" customHeight="1" x14ac:dyDescent="0.25">
      <c r="B67" s="31"/>
      <c r="C67" s="21"/>
      <c r="D67" s="20"/>
      <c r="E67" s="20"/>
      <c r="F67" s="20"/>
    </row>
    <row r="68" spans="1:16" s="27" customFormat="1" ht="12" customHeight="1" x14ac:dyDescent="0.25">
      <c r="B68" s="32"/>
      <c r="C68" s="19"/>
      <c r="D68" s="20"/>
      <c r="E68" s="20"/>
      <c r="F68" s="20"/>
    </row>
    <row r="69" spans="1:16" s="27" customFormat="1" ht="12" customHeight="1" x14ac:dyDescent="0.25">
      <c r="B69" s="33"/>
      <c r="C69" s="21"/>
      <c r="D69" s="20"/>
      <c r="E69" s="20"/>
      <c r="F69" s="20"/>
    </row>
    <row r="70" spans="1:16" s="27" customFormat="1" ht="12" customHeight="1" x14ac:dyDescent="0.25"/>
  </sheetData>
  <mergeCells count="4">
    <mergeCell ref="B2:F2"/>
    <mergeCell ref="B34:F34"/>
    <mergeCell ref="B35:F35"/>
    <mergeCell ref="B33:F33"/>
  </mergeCells>
  <hyperlinks>
    <hyperlink ref="F1" location="Contents!A1" display="[contents Ç]" xr:uid="{00000000-0004-0000-0C00-000000000000}"/>
    <hyperlink ref="B35" r:id="rId1" xr:uid="{00000000-0004-0000-0C00-000001000000}"/>
  </hyperlinks>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57"/>
  <sheetViews>
    <sheetView showGridLines="0" zoomScaleNormal="100" workbookViewId="0">
      <selection activeCell="B22" sqref="B22:F22"/>
    </sheetView>
  </sheetViews>
  <sheetFormatPr defaultColWidth="8.7109375" defaultRowHeight="12" customHeight="1" x14ac:dyDescent="0.25"/>
  <cols>
    <col min="1" max="1" width="8.7109375" style="28"/>
    <col min="2" max="6" width="16.7109375" style="28" customWidth="1"/>
    <col min="7" max="16384" width="8.7109375" style="28"/>
  </cols>
  <sheetData>
    <row r="1" spans="1:16" s="1" customFormat="1" ht="30" customHeight="1" x14ac:dyDescent="0.25">
      <c r="A1" s="51" t="s">
        <v>0</v>
      </c>
      <c r="B1" s="177" t="s">
        <v>1</v>
      </c>
      <c r="C1" s="74"/>
      <c r="D1" s="74"/>
      <c r="E1" s="74"/>
      <c r="F1" s="76" t="s">
        <v>5</v>
      </c>
    </row>
    <row r="2" spans="1:16" s="17" customFormat="1" ht="30" customHeight="1" x14ac:dyDescent="0.25">
      <c r="A2" s="15"/>
      <c r="B2" s="472" t="s">
        <v>187</v>
      </c>
      <c r="C2" s="473"/>
      <c r="D2" s="473"/>
      <c r="E2" s="473"/>
      <c r="F2" s="473"/>
      <c r="G2" s="25"/>
      <c r="H2" s="25"/>
      <c r="I2" s="25"/>
      <c r="J2" s="22"/>
      <c r="K2" s="22"/>
      <c r="L2" s="16"/>
      <c r="M2" s="16"/>
      <c r="N2" s="16"/>
      <c r="O2" s="25"/>
      <c r="P2" s="25"/>
    </row>
    <row r="3" spans="1:16" s="10" customFormat="1" ht="15" customHeight="1" x14ac:dyDescent="0.25">
      <c r="B3" s="117"/>
      <c r="C3" s="118"/>
      <c r="D3" s="118"/>
      <c r="E3" s="118"/>
      <c r="F3" s="118"/>
      <c r="G3" s="70"/>
      <c r="H3" s="70"/>
      <c r="I3" s="70"/>
      <c r="J3" s="8"/>
      <c r="K3" s="8"/>
      <c r="L3" s="8"/>
      <c r="M3" s="8"/>
      <c r="N3" s="8"/>
      <c r="O3" s="70"/>
      <c r="P3" s="70"/>
    </row>
    <row r="4" spans="1:16" s="10" customFormat="1" ht="15" customHeight="1" x14ac:dyDescent="0.25">
      <c r="B4" s="117"/>
      <c r="C4" s="118"/>
      <c r="D4" s="118"/>
      <c r="E4" s="118"/>
      <c r="F4" s="118"/>
      <c r="G4" s="70"/>
      <c r="H4" s="70"/>
      <c r="I4" s="70"/>
      <c r="J4" s="8"/>
      <c r="K4" s="8"/>
      <c r="L4" s="8"/>
      <c r="M4" s="8"/>
      <c r="N4" s="8"/>
      <c r="O4" s="70"/>
      <c r="P4" s="70"/>
    </row>
    <row r="5" spans="1:16" s="10" customFormat="1" ht="15" customHeight="1" x14ac:dyDescent="0.25">
      <c r="B5" s="117"/>
      <c r="C5" s="118"/>
      <c r="D5" s="118"/>
      <c r="E5" s="118"/>
      <c r="F5" s="118"/>
      <c r="G5" s="70"/>
      <c r="H5" s="70"/>
      <c r="I5" s="70"/>
      <c r="J5" s="8"/>
      <c r="K5" s="8"/>
      <c r="L5" s="8"/>
      <c r="M5" s="8"/>
      <c r="N5" s="8"/>
      <c r="O5" s="70"/>
      <c r="P5" s="70"/>
    </row>
    <row r="6" spans="1:16" s="10" customFormat="1" ht="15" customHeight="1" x14ac:dyDescent="0.25">
      <c r="B6" s="117"/>
      <c r="C6" s="118"/>
      <c r="D6" s="118"/>
      <c r="E6" s="118"/>
      <c r="F6" s="118"/>
      <c r="G6" s="70"/>
      <c r="H6" s="70"/>
      <c r="I6" s="70"/>
      <c r="J6" s="8"/>
      <c r="K6" s="8"/>
      <c r="L6" s="8"/>
      <c r="M6" s="8"/>
      <c r="N6" s="8"/>
      <c r="O6" s="70"/>
      <c r="P6" s="70"/>
    </row>
    <row r="7" spans="1:16" s="10" customFormat="1" ht="15" customHeight="1" x14ac:dyDescent="0.25">
      <c r="B7" s="117"/>
      <c r="C7" s="118"/>
      <c r="D7" s="118"/>
      <c r="E7" s="118"/>
      <c r="F7" s="118"/>
      <c r="G7" s="70"/>
      <c r="H7" s="70"/>
      <c r="I7" s="70"/>
      <c r="J7" s="8"/>
      <c r="K7" s="8"/>
      <c r="L7" s="8"/>
      <c r="M7" s="8"/>
      <c r="N7" s="8"/>
      <c r="O7" s="70"/>
      <c r="P7" s="70"/>
    </row>
    <row r="8" spans="1:16" s="10" customFormat="1" ht="15" customHeight="1" x14ac:dyDescent="0.25">
      <c r="B8" s="117"/>
      <c r="C8" s="118"/>
      <c r="D8" s="118"/>
      <c r="E8" s="118"/>
      <c r="F8" s="118"/>
      <c r="G8" s="70"/>
      <c r="H8" s="70"/>
      <c r="I8" s="70"/>
      <c r="J8" s="8"/>
      <c r="K8" s="8"/>
      <c r="L8" s="8"/>
      <c r="M8" s="8"/>
      <c r="N8" s="8"/>
      <c r="O8" s="70"/>
      <c r="P8" s="70"/>
    </row>
    <row r="9" spans="1:16" s="10" customFormat="1" ht="15" customHeight="1" x14ac:dyDescent="0.25">
      <c r="B9" s="117"/>
      <c r="C9" s="118"/>
      <c r="D9" s="118"/>
      <c r="E9" s="118"/>
      <c r="F9" s="118"/>
      <c r="G9" s="70"/>
      <c r="H9" s="70"/>
      <c r="I9" s="70"/>
      <c r="J9" s="8"/>
      <c r="K9" s="8"/>
      <c r="L9" s="8"/>
      <c r="M9" s="8"/>
      <c r="N9" s="8"/>
      <c r="O9" s="70"/>
      <c r="P9" s="70"/>
    </row>
    <row r="10" spans="1:16" s="10" customFormat="1" ht="15" customHeight="1" x14ac:dyDescent="0.25">
      <c r="B10" s="117"/>
      <c r="C10" s="118"/>
      <c r="D10" s="118"/>
      <c r="E10" s="118"/>
      <c r="F10" s="118"/>
      <c r="G10" s="70"/>
      <c r="H10" s="70"/>
      <c r="I10" s="70"/>
      <c r="J10" s="8"/>
      <c r="K10" s="8"/>
      <c r="L10" s="8"/>
      <c r="M10" s="8"/>
      <c r="N10" s="8"/>
      <c r="O10" s="70"/>
      <c r="P10" s="70"/>
    </row>
    <row r="11" spans="1:16" s="10" customFormat="1" ht="15" customHeight="1" x14ac:dyDescent="0.25">
      <c r="B11" s="117"/>
      <c r="C11" s="118"/>
      <c r="D11" s="118"/>
      <c r="E11" s="118"/>
      <c r="F11" s="118"/>
      <c r="G11" s="70"/>
      <c r="H11" s="70"/>
      <c r="I11" s="70"/>
      <c r="J11" s="8"/>
      <c r="K11" s="8"/>
      <c r="L11" s="8"/>
      <c r="M11" s="8"/>
      <c r="N11" s="8"/>
      <c r="O11" s="70"/>
      <c r="P11" s="70"/>
    </row>
    <row r="12" spans="1:16" s="10" customFormat="1" ht="15" customHeight="1" x14ac:dyDescent="0.25">
      <c r="B12" s="117"/>
      <c r="C12" s="118"/>
      <c r="D12" s="118"/>
      <c r="E12" s="118"/>
      <c r="F12" s="118"/>
      <c r="G12" s="70"/>
      <c r="H12" s="70"/>
      <c r="I12" s="70"/>
      <c r="J12" s="8"/>
      <c r="K12" s="8"/>
      <c r="L12" s="8"/>
      <c r="M12" s="8"/>
      <c r="N12" s="8"/>
      <c r="O12" s="70"/>
      <c r="P12" s="70"/>
    </row>
    <row r="13" spans="1:16" s="10" customFormat="1" ht="15" customHeight="1" x14ac:dyDescent="0.25">
      <c r="B13" s="117"/>
      <c r="C13" s="118"/>
      <c r="D13" s="118"/>
      <c r="E13" s="118"/>
      <c r="F13" s="118"/>
      <c r="G13" s="70"/>
      <c r="H13" s="70"/>
      <c r="I13" s="70"/>
      <c r="J13" s="8"/>
      <c r="K13" s="8"/>
      <c r="L13" s="8"/>
      <c r="M13" s="8"/>
      <c r="N13" s="8"/>
      <c r="O13" s="70"/>
      <c r="P13" s="70"/>
    </row>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s="34" customFormat="1" ht="15" customHeight="1" x14ac:dyDescent="0.25"/>
    <row r="20" spans="1:6" s="1" customFormat="1" ht="15" customHeight="1" x14ac:dyDescent="0.25">
      <c r="A20" s="60" t="s">
        <v>11</v>
      </c>
      <c r="B20" s="475" t="s">
        <v>128</v>
      </c>
      <c r="C20" s="412"/>
      <c r="D20" s="412"/>
      <c r="E20" s="412"/>
      <c r="F20" s="412"/>
    </row>
    <row r="21" spans="1:6" s="1" customFormat="1" ht="15" customHeight="1" x14ac:dyDescent="0.25">
      <c r="A21" s="93" t="s">
        <v>7</v>
      </c>
      <c r="B21" s="395" t="s">
        <v>151</v>
      </c>
      <c r="C21" s="396"/>
      <c r="D21" s="396"/>
      <c r="E21" s="396"/>
      <c r="F21" s="396"/>
    </row>
    <row r="22" spans="1:6" s="1" customFormat="1" ht="15" customHeight="1" x14ac:dyDescent="0.25">
      <c r="A22" s="93" t="s">
        <v>2</v>
      </c>
      <c r="B22" s="397" t="s">
        <v>194</v>
      </c>
      <c r="C22" s="398"/>
      <c r="D22" s="398"/>
      <c r="E22" s="398"/>
      <c r="F22" s="398"/>
    </row>
    <row r="23" spans="1:6"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33" spans="1:9" ht="15" customHeight="1" x14ac:dyDescent="0.25"/>
    <row r="48" spans="1:9" ht="12" customHeight="1" x14ac:dyDescent="0.25">
      <c r="A48" s="27"/>
      <c r="B48" s="27"/>
      <c r="C48" s="27"/>
      <c r="D48" s="27"/>
      <c r="E48" s="27"/>
      <c r="F48" s="27"/>
      <c r="G48" s="27"/>
      <c r="H48" s="27"/>
      <c r="I48" s="27"/>
    </row>
    <row r="49" spans="1:14" ht="12" customHeight="1" x14ac:dyDescent="0.25">
      <c r="A49" s="27"/>
      <c r="B49" s="27"/>
      <c r="C49" s="27"/>
      <c r="D49" s="27"/>
      <c r="E49" s="27"/>
      <c r="F49" s="27"/>
      <c r="G49" s="27"/>
      <c r="H49" s="27"/>
      <c r="I49" s="27"/>
    </row>
    <row r="50" spans="1:14" ht="12" customHeight="1" x14ac:dyDescent="0.25">
      <c r="A50" s="23"/>
      <c r="B50" s="30"/>
      <c r="C50" s="24"/>
      <c r="D50" s="24"/>
      <c r="E50" s="24"/>
      <c r="F50" s="24"/>
      <c r="G50" s="24"/>
      <c r="H50" s="24"/>
      <c r="I50" s="24"/>
      <c r="L50" s="7"/>
      <c r="M50" s="7"/>
      <c r="N50" s="7"/>
    </row>
    <row r="51" spans="1:14" ht="12" customHeight="1" x14ac:dyDescent="0.25">
      <c r="A51" s="23"/>
      <c r="B51" s="31"/>
      <c r="C51" s="24"/>
      <c r="D51" s="24"/>
      <c r="E51" s="24"/>
      <c r="F51" s="24"/>
      <c r="G51" s="24"/>
      <c r="H51" s="24"/>
      <c r="I51" s="24"/>
    </row>
    <row r="52" spans="1:14" ht="12" customHeight="1" x14ac:dyDescent="0.25">
      <c r="A52" s="23"/>
      <c r="B52" s="32"/>
      <c r="C52" s="26"/>
      <c r="D52" s="26"/>
      <c r="E52" s="26"/>
      <c r="F52" s="26"/>
      <c r="G52" s="26"/>
      <c r="H52" s="26"/>
      <c r="I52" s="26"/>
    </row>
    <row r="53" spans="1:14" ht="12" customHeight="1" x14ac:dyDescent="0.25">
      <c r="A53" s="23"/>
      <c r="B53" s="33"/>
      <c r="C53" s="23"/>
      <c r="D53" s="24"/>
      <c r="E53" s="24"/>
      <c r="F53" s="24"/>
      <c r="G53" s="24"/>
      <c r="H53" s="24"/>
      <c r="I53" s="24"/>
    </row>
    <row r="54" spans="1:14" s="27" customFormat="1" ht="12" customHeight="1" x14ac:dyDescent="0.25">
      <c r="B54" s="31"/>
      <c r="C54" s="21"/>
      <c r="D54" s="20"/>
      <c r="E54" s="20"/>
      <c r="F54" s="20"/>
    </row>
    <row r="55" spans="1:14" s="27" customFormat="1" ht="12" customHeight="1" x14ac:dyDescent="0.25">
      <c r="B55" s="32"/>
      <c r="C55" s="19"/>
      <c r="D55" s="20"/>
      <c r="E55" s="20"/>
      <c r="F55" s="20"/>
    </row>
    <row r="56" spans="1:14" s="27" customFormat="1" ht="12" customHeight="1" x14ac:dyDescent="0.25">
      <c r="B56" s="33"/>
      <c r="C56" s="21"/>
      <c r="D56" s="20"/>
      <c r="E56" s="20"/>
      <c r="F56" s="20"/>
    </row>
    <row r="57" spans="1:14" s="27" customFormat="1" ht="12" customHeight="1" x14ac:dyDescent="0.25"/>
  </sheetData>
  <mergeCells count="4">
    <mergeCell ref="B2:F2"/>
    <mergeCell ref="B20:F20"/>
    <mergeCell ref="B21:F21"/>
    <mergeCell ref="B22:F22"/>
  </mergeCells>
  <hyperlinks>
    <hyperlink ref="F1" location="Contents!A1" display="[contents Ç]" xr:uid="{00000000-0004-0000-0D00-000000000000}"/>
    <hyperlink ref="B22" r:id="rId1" xr:uid="{00000000-0004-0000-0D00-000001000000}"/>
  </hyperlinks>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P57"/>
  <sheetViews>
    <sheetView showGridLines="0" zoomScaleNormal="100" workbookViewId="0">
      <selection activeCell="B22" sqref="B22:F22"/>
    </sheetView>
  </sheetViews>
  <sheetFormatPr defaultColWidth="8.7109375" defaultRowHeight="12" customHeight="1" x14ac:dyDescent="0.25"/>
  <cols>
    <col min="1" max="1" width="8.7109375" style="74"/>
    <col min="2" max="6" width="16.7109375" style="74" customWidth="1"/>
    <col min="7" max="16384" width="8.7109375" style="74"/>
  </cols>
  <sheetData>
    <row r="1" spans="1:16" s="1" customFormat="1" ht="30" customHeight="1" x14ac:dyDescent="0.25">
      <c r="A1" s="51" t="s">
        <v>0</v>
      </c>
      <c r="B1" s="177" t="s">
        <v>1</v>
      </c>
      <c r="C1" s="74"/>
      <c r="D1" s="74"/>
      <c r="E1" s="74"/>
      <c r="F1" s="76" t="s">
        <v>5</v>
      </c>
    </row>
    <row r="2" spans="1:16" s="17" customFormat="1" ht="30" customHeight="1" x14ac:dyDescent="0.25">
      <c r="A2" s="15"/>
      <c r="B2" s="472" t="s">
        <v>171</v>
      </c>
      <c r="C2" s="473"/>
      <c r="D2" s="473"/>
      <c r="E2" s="473"/>
      <c r="F2" s="473"/>
      <c r="G2" s="70"/>
      <c r="H2" s="70"/>
      <c r="I2" s="70"/>
      <c r="J2" s="80"/>
      <c r="K2" s="80"/>
      <c r="L2" s="16"/>
      <c r="M2" s="16"/>
      <c r="N2" s="16"/>
      <c r="O2" s="70"/>
      <c r="P2" s="70"/>
    </row>
    <row r="3" spans="1:16" s="10" customFormat="1" ht="15" customHeight="1" x14ac:dyDescent="0.25">
      <c r="B3" s="117"/>
      <c r="C3" s="118"/>
      <c r="D3" s="118"/>
      <c r="E3" s="118"/>
      <c r="F3" s="118"/>
      <c r="G3" s="70"/>
      <c r="H3" s="70"/>
      <c r="I3" s="70"/>
      <c r="J3" s="8"/>
      <c r="K3" s="8"/>
      <c r="L3" s="8"/>
      <c r="M3" s="8"/>
      <c r="N3" s="8"/>
      <c r="O3" s="70"/>
      <c r="P3" s="70"/>
    </row>
    <row r="4" spans="1:16" s="10" customFormat="1" ht="15" customHeight="1" x14ac:dyDescent="0.25">
      <c r="B4" s="117"/>
      <c r="C4" s="118"/>
      <c r="D4" s="118"/>
      <c r="E4" s="118"/>
      <c r="F4" s="118"/>
      <c r="G4" s="70"/>
      <c r="H4" s="70"/>
      <c r="I4" s="70"/>
      <c r="J4" s="8"/>
      <c r="K4" s="8"/>
      <c r="L4" s="8"/>
      <c r="M4" s="8"/>
      <c r="N4" s="8"/>
      <c r="O4" s="70"/>
      <c r="P4" s="70"/>
    </row>
    <row r="5" spans="1:16" s="10" customFormat="1" ht="15" customHeight="1" x14ac:dyDescent="0.25">
      <c r="B5" s="117"/>
      <c r="C5" s="118"/>
      <c r="D5" s="118"/>
      <c r="E5" s="118"/>
      <c r="F5" s="118"/>
      <c r="G5" s="70"/>
      <c r="H5" s="70"/>
      <c r="I5" s="70"/>
      <c r="J5" s="8"/>
      <c r="K5" s="8"/>
      <c r="L5" s="8"/>
      <c r="M5" s="8"/>
      <c r="N5" s="8"/>
      <c r="O5" s="70"/>
      <c r="P5" s="70"/>
    </row>
    <row r="6" spans="1:16" s="10" customFormat="1" ht="15" customHeight="1" x14ac:dyDescent="0.25">
      <c r="B6" s="117"/>
      <c r="C6" s="118"/>
      <c r="D6" s="118"/>
      <c r="E6" s="118"/>
      <c r="F6" s="118"/>
      <c r="G6" s="70"/>
      <c r="H6" s="70"/>
      <c r="I6" s="70"/>
      <c r="J6" s="8"/>
      <c r="K6" s="8"/>
      <c r="L6" s="8"/>
      <c r="M6" s="8"/>
      <c r="N6" s="8"/>
      <c r="O6" s="70"/>
      <c r="P6" s="70"/>
    </row>
    <row r="7" spans="1:16" s="10" customFormat="1" ht="15" customHeight="1" x14ac:dyDescent="0.25">
      <c r="B7" s="117"/>
      <c r="C7" s="118"/>
      <c r="D7" s="118"/>
      <c r="E7" s="118"/>
      <c r="F7" s="118"/>
      <c r="G7" s="70"/>
      <c r="H7" s="70"/>
      <c r="I7" s="70"/>
      <c r="J7" s="8"/>
      <c r="K7" s="8"/>
      <c r="L7" s="8"/>
      <c r="M7" s="8"/>
      <c r="N7" s="8"/>
      <c r="O7" s="70"/>
      <c r="P7" s="70"/>
    </row>
    <row r="8" spans="1:16" s="10" customFormat="1" ht="15" customHeight="1" x14ac:dyDescent="0.25">
      <c r="B8" s="117"/>
      <c r="C8" s="118"/>
      <c r="D8" s="118"/>
      <c r="E8" s="118"/>
      <c r="F8" s="118"/>
      <c r="G8" s="70"/>
      <c r="H8" s="70"/>
      <c r="I8" s="70"/>
      <c r="J8" s="8"/>
      <c r="K8" s="8"/>
      <c r="L8" s="8"/>
      <c r="M8" s="8"/>
      <c r="N8" s="8"/>
      <c r="O8" s="70"/>
      <c r="P8" s="70"/>
    </row>
    <row r="9" spans="1:16" s="10" customFormat="1" ht="15" customHeight="1" x14ac:dyDescent="0.25">
      <c r="B9" s="117"/>
      <c r="C9" s="118"/>
      <c r="D9" s="118"/>
      <c r="E9" s="118"/>
      <c r="F9" s="118"/>
      <c r="G9" s="70"/>
      <c r="H9" s="70"/>
      <c r="I9" s="70"/>
      <c r="J9" s="8"/>
      <c r="K9" s="8"/>
      <c r="L9" s="8"/>
      <c r="M9" s="8"/>
      <c r="N9" s="8"/>
      <c r="O9" s="70"/>
      <c r="P9" s="70"/>
    </row>
    <row r="10" spans="1:16" s="10" customFormat="1" ht="15" customHeight="1" x14ac:dyDescent="0.25">
      <c r="B10" s="117"/>
      <c r="C10" s="118"/>
      <c r="D10" s="118"/>
      <c r="E10" s="118"/>
      <c r="F10" s="118"/>
      <c r="G10" s="70"/>
      <c r="H10" s="70"/>
      <c r="I10" s="70"/>
      <c r="J10" s="8"/>
      <c r="K10" s="8"/>
      <c r="L10" s="8"/>
      <c r="M10" s="8"/>
      <c r="N10" s="8"/>
      <c r="O10" s="70"/>
      <c r="P10" s="70"/>
    </row>
    <row r="11" spans="1:16" s="10" customFormat="1" ht="15" customHeight="1" x14ac:dyDescent="0.25">
      <c r="B11" s="117"/>
      <c r="C11" s="118"/>
      <c r="D11" s="118"/>
      <c r="E11" s="118"/>
      <c r="F11" s="118"/>
      <c r="G11" s="70"/>
      <c r="H11" s="70"/>
      <c r="I11" s="70"/>
      <c r="J11" s="8"/>
      <c r="K11" s="8"/>
      <c r="L11" s="8"/>
      <c r="M11" s="8"/>
      <c r="N11" s="8"/>
      <c r="O11" s="70"/>
      <c r="P11" s="70"/>
    </row>
    <row r="12" spans="1:16" s="10" customFormat="1" ht="15" customHeight="1" x14ac:dyDescent="0.25">
      <c r="B12" s="117"/>
      <c r="C12" s="118"/>
      <c r="D12" s="118"/>
      <c r="E12" s="118"/>
      <c r="F12" s="118"/>
      <c r="G12" s="70"/>
      <c r="H12" s="70"/>
      <c r="I12" s="70"/>
      <c r="J12" s="8"/>
      <c r="K12" s="8"/>
      <c r="L12" s="8"/>
      <c r="M12" s="8"/>
      <c r="N12" s="8"/>
      <c r="O12" s="70"/>
      <c r="P12" s="70"/>
    </row>
    <row r="13" spans="1:16" s="10" customFormat="1" ht="15" customHeight="1" x14ac:dyDescent="0.25">
      <c r="B13" s="117"/>
      <c r="C13" s="118"/>
      <c r="D13" s="118"/>
      <c r="E13" s="118"/>
      <c r="F13" s="118"/>
      <c r="G13" s="70"/>
      <c r="H13" s="70"/>
      <c r="I13" s="70"/>
      <c r="J13" s="8"/>
      <c r="K13" s="8"/>
      <c r="L13" s="8"/>
      <c r="M13" s="8"/>
      <c r="N13" s="8"/>
      <c r="O13" s="70"/>
      <c r="P13" s="70"/>
    </row>
    <row r="14" spans="1:16" ht="15" customHeight="1" x14ac:dyDescent="0.25"/>
    <row r="15" spans="1:16" ht="15" customHeight="1" x14ac:dyDescent="0.25"/>
    <row r="16" spans="1:16" ht="15" customHeight="1" x14ac:dyDescent="0.25"/>
    <row r="17" spans="1:6" ht="15" customHeight="1" x14ac:dyDescent="0.25"/>
    <row r="18" spans="1:6" ht="15" customHeight="1" x14ac:dyDescent="0.25"/>
    <row r="19" spans="1:6" ht="15" customHeight="1" x14ac:dyDescent="0.25"/>
    <row r="20" spans="1:6" s="1" customFormat="1" ht="15" customHeight="1" x14ac:dyDescent="0.25">
      <c r="A20" s="60" t="s">
        <v>11</v>
      </c>
      <c r="B20" s="476" t="s">
        <v>169</v>
      </c>
      <c r="C20" s="412"/>
      <c r="D20" s="412"/>
      <c r="E20" s="412"/>
      <c r="F20" s="412"/>
    </row>
    <row r="21" spans="1:6" s="1" customFormat="1" ht="15" customHeight="1" x14ac:dyDescent="0.25">
      <c r="A21" s="93" t="s">
        <v>7</v>
      </c>
      <c r="B21" s="395" t="s">
        <v>151</v>
      </c>
      <c r="C21" s="396"/>
      <c r="D21" s="396"/>
      <c r="E21" s="396"/>
      <c r="F21" s="396"/>
    </row>
    <row r="22" spans="1:6" s="1" customFormat="1" ht="15" customHeight="1" x14ac:dyDescent="0.25">
      <c r="A22" s="93" t="s">
        <v>2</v>
      </c>
      <c r="B22" s="397" t="s">
        <v>194</v>
      </c>
      <c r="C22" s="398"/>
      <c r="D22" s="398"/>
      <c r="E22" s="398"/>
      <c r="F22" s="398"/>
    </row>
    <row r="23" spans="1:6" ht="15" customHeight="1" x14ac:dyDescent="0.25"/>
    <row r="24" spans="1:6" ht="15" customHeight="1" x14ac:dyDescent="0.25"/>
    <row r="25" spans="1:6" ht="15" customHeight="1" x14ac:dyDescent="0.25"/>
    <row r="26" spans="1:6" ht="15" customHeight="1" x14ac:dyDescent="0.25"/>
    <row r="27" spans="1:6" ht="15" customHeight="1" x14ac:dyDescent="0.25"/>
    <row r="28" spans="1:6" ht="15" customHeight="1" x14ac:dyDescent="0.25"/>
    <row r="29" spans="1:6" ht="15" customHeight="1" x14ac:dyDescent="0.25"/>
    <row r="30" spans="1:6" ht="15" customHeight="1" x14ac:dyDescent="0.25"/>
    <row r="31" spans="1:6" ht="15" customHeight="1" x14ac:dyDescent="0.25"/>
    <row r="32" spans="1:6" ht="15" customHeight="1" x14ac:dyDescent="0.25"/>
    <row r="33" spans="1:9" ht="15" customHeight="1" x14ac:dyDescent="0.25"/>
    <row r="48" spans="1:9" ht="12" customHeight="1" x14ac:dyDescent="0.25">
      <c r="A48" s="49"/>
      <c r="B48" s="49"/>
      <c r="C48" s="49"/>
      <c r="D48" s="49"/>
      <c r="E48" s="49"/>
      <c r="F48" s="49"/>
      <c r="G48" s="49"/>
      <c r="H48" s="49"/>
      <c r="I48" s="49"/>
    </row>
    <row r="49" spans="1:14" ht="12" customHeight="1" x14ac:dyDescent="0.25">
      <c r="A49" s="49"/>
      <c r="B49" s="49"/>
      <c r="C49" s="49"/>
      <c r="D49" s="49"/>
      <c r="E49" s="49"/>
      <c r="F49" s="49"/>
      <c r="G49" s="49"/>
      <c r="H49" s="49"/>
      <c r="I49" s="49"/>
    </row>
    <row r="50" spans="1:14" ht="12" customHeight="1" x14ac:dyDescent="0.25">
      <c r="A50" s="23"/>
      <c r="B50" s="30"/>
      <c r="C50" s="47"/>
      <c r="D50" s="47"/>
      <c r="E50" s="47"/>
      <c r="F50" s="47"/>
      <c r="G50" s="47"/>
      <c r="H50" s="47"/>
      <c r="I50" s="47"/>
      <c r="L50" s="7"/>
      <c r="M50" s="7"/>
      <c r="N50" s="7"/>
    </row>
    <row r="51" spans="1:14" ht="12" customHeight="1" x14ac:dyDescent="0.25">
      <c r="A51" s="23"/>
      <c r="B51" s="31"/>
      <c r="C51" s="47"/>
      <c r="D51" s="47"/>
      <c r="E51" s="47"/>
      <c r="F51" s="47"/>
      <c r="G51" s="47"/>
      <c r="H51" s="47"/>
      <c r="I51" s="47"/>
    </row>
    <row r="52" spans="1:14" ht="12" customHeight="1" x14ac:dyDescent="0.25">
      <c r="A52" s="23"/>
      <c r="B52" s="32"/>
      <c r="C52" s="48"/>
      <c r="D52" s="48"/>
      <c r="E52" s="48"/>
      <c r="F52" s="48"/>
      <c r="G52" s="48"/>
      <c r="H52" s="48"/>
      <c r="I52" s="48"/>
    </row>
    <row r="53" spans="1:14" ht="12" customHeight="1" x14ac:dyDescent="0.25">
      <c r="A53" s="23"/>
      <c r="B53" s="33"/>
      <c r="C53" s="23"/>
      <c r="D53" s="47"/>
      <c r="E53" s="47"/>
      <c r="F53" s="47"/>
      <c r="G53" s="47"/>
      <c r="H53" s="47"/>
      <c r="I53" s="47"/>
    </row>
    <row r="54" spans="1:14" s="49" customFormat="1" ht="12" customHeight="1" x14ac:dyDescent="0.25">
      <c r="B54" s="31"/>
      <c r="C54" s="43"/>
      <c r="D54" s="137"/>
      <c r="E54" s="137"/>
      <c r="F54" s="137"/>
    </row>
    <row r="55" spans="1:14" s="49" customFormat="1" ht="12" customHeight="1" x14ac:dyDescent="0.25">
      <c r="B55" s="32"/>
      <c r="C55" s="41"/>
      <c r="D55" s="137"/>
      <c r="E55" s="137"/>
      <c r="F55" s="137"/>
    </row>
    <row r="56" spans="1:14" s="49" customFormat="1" ht="12" customHeight="1" x14ac:dyDescent="0.25">
      <c r="B56" s="33"/>
      <c r="C56" s="43"/>
      <c r="D56" s="137"/>
      <c r="E56" s="137"/>
      <c r="F56" s="137"/>
    </row>
    <row r="57" spans="1:14" s="49" customFormat="1" ht="12" customHeight="1" x14ac:dyDescent="0.25"/>
  </sheetData>
  <mergeCells count="4">
    <mergeCell ref="B2:F2"/>
    <mergeCell ref="B20:F20"/>
    <mergeCell ref="B21:F21"/>
    <mergeCell ref="B22:F22"/>
  </mergeCells>
  <hyperlinks>
    <hyperlink ref="F1" location="Contents!A1" display="[contents Ç]" xr:uid="{00000000-0004-0000-0E00-000000000000}"/>
    <hyperlink ref="B22" r:id="rId1" xr:uid="{00000000-0004-0000-0E00-000001000000}"/>
  </hyperlinks>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56"/>
  <sheetViews>
    <sheetView showGridLines="0" zoomScaleNormal="100" workbookViewId="0">
      <selection activeCell="B22" sqref="B22:F22"/>
    </sheetView>
  </sheetViews>
  <sheetFormatPr defaultColWidth="8.7109375" defaultRowHeight="12" customHeight="1" x14ac:dyDescent="0.25"/>
  <cols>
    <col min="1" max="1" width="8.7109375" style="28"/>
    <col min="2" max="6" width="16.7109375" style="28" customWidth="1"/>
    <col min="7" max="8" width="9" style="28" bestFit="1" customWidth="1"/>
    <col min="9" max="9" width="13.42578125" style="28" customWidth="1"/>
    <col min="10" max="10" width="10.85546875" style="28" bestFit="1" customWidth="1"/>
    <col min="11" max="16384" width="8.7109375" style="28"/>
  </cols>
  <sheetData>
    <row r="1" spans="1:16" s="1" customFormat="1" ht="30" customHeight="1" x14ac:dyDescent="0.25">
      <c r="A1" s="51" t="s">
        <v>0</v>
      </c>
      <c r="B1" s="177" t="s">
        <v>1</v>
      </c>
      <c r="C1" s="74"/>
      <c r="D1" s="74"/>
      <c r="E1" s="74"/>
      <c r="F1" s="76" t="s">
        <v>5</v>
      </c>
    </row>
    <row r="2" spans="1:16" s="17" customFormat="1" ht="45" customHeight="1" x14ac:dyDescent="0.25">
      <c r="A2" s="15"/>
      <c r="B2" s="472" t="s">
        <v>185</v>
      </c>
      <c r="C2" s="473"/>
      <c r="D2" s="473"/>
      <c r="E2" s="473"/>
      <c r="F2" s="473"/>
      <c r="G2" s="25"/>
      <c r="H2" s="25"/>
      <c r="I2" s="25"/>
      <c r="J2" s="22"/>
      <c r="K2" s="22"/>
      <c r="L2" s="16"/>
      <c r="M2" s="16"/>
      <c r="N2" s="16"/>
      <c r="O2" s="25"/>
      <c r="P2" s="25"/>
    </row>
    <row r="3" spans="1:16" ht="15" customHeight="1" x14ac:dyDescent="0.25"/>
    <row r="4" spans="1:16" ht="15" customHeight="1" x14ac:dyDescent="0.25"/>
    <row r="5" spans="1:16" ht="15" customHeight="1" x14ac:dyDescent="0.25"/>
    <row r="6" spans="1:16" ht="15" customHeight="1" x14ac:dyDescent="0.25"/>
    <row r="7" spans="1:16" s="74" customFormat="1" ht="15" customHeight="1" x14ac:dyDescent="0.25"/>
    <row r="8" spans="1:16" s="74" customFormat="1" ht="15" customHeight="1" x14ac:dyDescent="0.25"/>
    <row r="9" spans="1:16" s="74" customFormat="1" ht="15" customHeight="1" x14ac:dyDescent="0.25"/>
    <row r="10" spans="1:16" ht="15" customHeight="1" x14ac:dyDescent="0.25"/>
    <row r="11" spans="1:16" ht="15" customHeight="1" x14ac:dyDescent="0.25"/>
    <row r="12" spans="1:16" ht="15" customHeight="1" x14ac:dyDescent="0.25"/>
    <row r="13" spans="1:16" ht="15" customHeight="1" x14ac:dyDescent="0.25"/>
    <row r="14" spans="1:16" ht="15" customHeight="1" x14ac:dyDescent="0.25"/>
    <row r="15" spans="1:16" ht="15" customHeight="1" x14ac:dyDescent="0.25"/>
    <row r="16" spans="1:16" ht="15" customHeight="1" x14ac:dyDescent="0.25"/>
    <row r="17" spans="1:7" ht="15" customHeight="1" x14ac:dyDescent="0.25"/>
    <row r="18" spans="1:7" ht="15" customHeight="1" x14ac:dyDescent="0.25"/>
    <row r="19" spans="1:7" ht="15" customHeight="1" x14ac:dyDescent="0.25"/>
    <row r="20" spans="1:7" s="1" customFormat="1" ht="45" customHeight="1" x14ac:dyDescent="0.25">
      <c r="A20" s="60" t="s">
        <v>11</v>
      </c>
      <c r="B20" s="477" t="s">
        <v>179</v>
      </c>
      <c r="C20" s="394"/>
      <c r="D20" s="394"/>
      <c r="E20" s="394"/>
      <c r="F20" s="394"/>
      <c r="G20"/>
    </row>
    <row r="21" spans="1:7" s="1" customFormat="1" ht="15" customHeight="1" x14ac:dyDescent="0.25">
      <c r="A21" s="93" t="s">
        <v>7</v>
      </c>
      <c r="B21" s="478" t="s">
        <v>181</v>
      </c>
      <c r="C21" s="396"/>
      <c r="D21" s="396"/>
      <c r="E21" s="396"/>
      <c r="F21" s="396"/>
    </row>
    <row r="22" spans="1:7" s="1" customFormat="1" ht="15" customHeight="1" x14ac:dyDescent="0.25">
      <c r="A22" s="93" t="s">
        <v>2</v>
      </c>
      <c r="B22" s="479" t="s">
        <v>194</v>
      </c>
      <c r="C22" s="396"/>
      <c r="D22" s="396"/>
      <c r="E22" s="396"/>
      <c r="F22" s="396"/>
    </row>
    <row r="23" spans="1:7" ht="15" customHeight="1" x14ac:dyDescent="0.25"/>
    <row r="24" spans="1:7" ht="15" customHeight="1" x14ac:dyDescent="0.25"/>
    <row r="25" spans="1:7" ht="15" customHeight="1" x14ac:dyDescent="0.25"/>
    <row r="26" spans="1:7" ht="15" customHeight="1" x14ac:dyDescent="0.25"/>
    <row r="27" spans="1:7" ht="15" customHeight="1" x14ac:dyDescent="0.25"/>
    <row r="28" spans="1:7" ht="15" customHeight="1" x14ac:dyDescent="0.25"/>
    <row r="29" spans="1:7" ht="15" customHeight="1" x14ac:dyDescent="0.25"/>
    <row r="30" spans="1:7" ht="15" customHeight="1" x14ac:dyDescent="0.25"/>
    <row r="31" spans="1:7" ht="15" customHeight="1" x14ac:dyDescent="0.25"/>
    <row r="32" spans="1:7" ht="15" customHeight="1" x14ac:dyDescent="0.25"/>
    <row r="33" spans="1:9" ht="15" customHeight="1" x14ac:dyDescent="0.25"/>
    <row r="48" spans="1:9" ht="12" customHeight="1" x14ac:dyDescent="0.25">
      <c r="A48" s="27"/>
      <c r="B48" s="27"/>
      <c r="C48" s="27"/>
      <c r="D48" s="27"/>
      <c r="E48" s="27"/>
      <c r="F48" s="27"/>
      <c r="G48" s="27"/>
      <c r="H48" s="27"/>
      <c r="I48" s="27"/>
    </row>
    <row r="49" spans="1:9" ht="12" customHeight="1" x14ac:dyDescent="0.25">
      <c r="A49" s="27"/>
      <c r="B49" s="27"/>
      <c r="C49" s="27"/>
      <c r="D49" s="27"/>
      <c r="E49" s="27"/>
      <c r="F49" s="27"/>
      <c r="G49" s="27"/>
      <c r="H49" s="27"/>
      <c r="I49" s="27"/>
    </row>
    <row r="50" spans="1:9" ht="12" customHeight="1" x14ac:dyDescent="0.25">
      <c r="A50" s="23"/>
      <c r="B50" s="346"/>
      <c r="C50" s="347" t="s">
        <v>24</v>
      </c>
      <c r="D50" s="347" t="s">
        <v>23</v>
      </c>
      <c r="E50" s="347" t="s">
        <v>105</v>
      </c>
      <c r="G50" s="7"/>
      <c r="H50" s="7"/>
      <c r="I50" s="7"/>
    </row>
    <row r="51" spans="1:9" ht="12" customHeight="1" x14ac:dyDescent="0.25">
      <c r="A51" s="23"/>
      <c r="B51" s="348">
        <v>1990</v>
      </c>
      <c r="C51" s="345">
        <v>1092141</v>
      </c>
      <c r="D51" s="345">
        <v>910907</v>
      </c>
      <c r="E51" s="345">
        <v>57742</v>
      </c>
    </row>
    <row r="52" spans="1:9" ht="12" customHeight="1" x14ac:dyDescent="0.25">
      <c r="A52" s="23"/>
      <c r="B52" s="348">
        <v>1995</v>
      </c>
      <c r="C52" s="345">
        <v>1187356</v>
      </c>
      <c r="D52" s="345">
        <v>853198</v>
      </c>
      <c r="E52" s="345">
        <v>56635</v>
      </c>
    </row>
    <row r="53" spans="1:9" s="27" customFormat="1" ht="12" customHeight="1" x14ac:dyDescent="0.25">
      <c r="B53" s="348">
        <v>2000</v>
      </c>
      <c r="C53" s="346">
        <v>1301084</v>
      </c>
      <c r="D53" s="345">
        <v>815315</v>
      </c>
      <c r="E53" s="345">
        <v>58045</v>
      </c>
    </row>
    <row r="54" spans="1:9" s="27" customFormat="1" ht="12" customHeight="1" x14ac:dyDescent="0.25">
      <c r="B54" s="348">
        <v>2005</v>
      </c>
      <c r="C54" s="346">
        <v>1114618</v>
      </c>
      <c r="D54" s="345">
        <v>758905</v>
      </c>
      <c r="E54" s="345">
        <v>62543</v>
      </c>
    </row>
    <row r="55" spans="1:9" s="27" customFormat="1" ht="12" customHeight="1" x14ac:dyDescent="0.25">
      <c r="B55" s="348">
        <v>2010</v>
      </c>
      <c r="C55" s="346">
        <v>1308130</v>
      </c>
      <c r="D55" s="345">
        <v>712886</v>
      </c>
      <c r="E55" s="345">
        <v>77881</v>
      </c>
    </row>
    <row r="56" spans="1:9" s="27" customFormat="1" ht="12" customHeight="1" x14ac:dyDescent="0.25">
      <c r="B56" s="348">
        <v>2015</v>
      </c>
      <c r="C56" s="345">
        <v>1433482</v>
      </c>
      <c r="D56" s="345">
        <v>775050</v>
      </c>
      <c r="E56" s="345">
        <v>97789</v>
      </c>
    </row>
  </sheetData>
  <mergeCells count="4">
    <mergeCell ref="B2:F2"/>
    <mergeCell ref="B20:F20"/>
    <mergeCell ref="B21:F21"/>
    <mergeCell ref="B22:F22"/>
  </mergeCells>
  <hyperlinks>
    <hyperlink ref="F1" location="Contents!A1" display="[contents Ç]" xr:uid="{00000000-0004-0000-0F00-000000000000}"/>
    <hyperlink ref="B22" r:id="rId1" xr:uid="{00000000-0004-0000-0F00-000001000000}"/>
  </hyperlinks>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P55"/>
  <sheetViews>
    <sheetView showGridLines="0" zoomScaleNormal="100" workbookViewId="0">
      <selection activeCell="B23" sqref="B23:F23"/>
    </sheetView>
  </sheetViews>
  <sheetFormatPr defaultColWidth="8.7109375" defaultRowHeight="12" customHeight="1" x14ac:dyDescent="0.25"/>
  <cols>
    <col min="1" max="1" width="8.7109375" style="74"/>
    <col min="2" max="6" width="16.7109375" style="74" customWidth="1"/>
    <col min="7" max="16384" width="8.7109375" style="74"/>
  </cols>
  <sheetData>
    <row r="1" spans="1:16" s="1" customFormat="1" ht="30" customHeight="1" x14ac:dyDescent="0.25">
      <c r="A1" s="51" t="s">
        <v>0</v>
      </c>
      <c r="B1" s="177" t="s">
        <v>1</v>
      </c>
      <c r="C1" s="75"/>
      <c r="D1" s="75"/>
      <c r="E1" s="75"/>
      <c r="F1" s="76" t="s">
        <v>5</v>
      </c>
    </row>
    <row r="2" spans="1:16" s="17" customFormat="1" ht="45" customHeight="1" x14ac:dyDescent="0.25">
      <c r="A2" s="86"/>
      <c r="B2" s="480" t="s">
        <v>172</v>
      </c>
      <c r="C2" s="481"/>
      <c r="D2" s="481"/>
      <c r="E2" s="481"/>
      <c r="F2" s="481"/>
      <c r="G2" s="70"/>
      <c r="H2" s="70"/>
      <c r="I2" s="70"/>
      <c r="J2" s="80"/>
      <c r="K2" s="80"/>
      <c r="L2" s="16"/>
      <c r="M2" s="16"/>
      <c r="N2" s="16"/>
      <c r="O2" s="70"/>
      <c r="P2" s="70"/>
    </row>
    <row r="3" spans="1:16" ht="15" customHeight="1" x14ac:dyDescent="0.25">
      <c r="A3" s="72"/>
      <c r="B3" s="72"/>
      <c r="C3" s="72"/>
      <c r="D3" s="72"/>
      <c r="E3" s="72"/>
      <c r="F3" s="72"/>
      <c r="J3"/>
      <c r="K3"/>
      <c r="L3"/>
      <c r="M3"/>
    </row>
    <row r="4" spans="1:16" ht="15" customHeight="1" x14ac:dyDescent="0.25">
      <c r="A4" s="72"/>
      <c r="B4" s="72"/>
      <c r="C4" s="72"/>
      <c r="D4" s="72"/>
      <c r="E4" s="72"/>
      <c r="F4" s="72"/>
      <c r="J4"/>
      <c r="K4"/>
      <c r="L4"/>
      <c r="M4"/>
    </row>
    <row r="5" spans="1:16" ht="15" customHeight="1" x14ac:dyDescent="0.25">
      <c r="A5" s="72"/>
      <c r="B5" s="72"/>
      <c r="C5" s="72"/>
      <c r="D5" s="72"/>
      <c r="E5" s="72"/>
      <c r="F5" s="72"/>
      <c r="J5"/>
      <c r="K5"/>
      <c r="L5"/>
      <c r="M5"/>
    </row>
    <row r="6" spans="1:16" ht="15" customHeight="1" x14ac:dyDescent="0.25">
      <c r="A6" s="72"/>
      <c r="B6" s="72"/>
      <c r="C6" s="72"/>
      <c r="D6" s="72"/>
      <c r="E6" s="72"/>
      <c r="F6" s="72"/>
      <c r="J6"/>
      <c r="K6"/>
      <c r="L6"/>
      <c r="M6"/>
    </row>
    <row r="7" spans="1:16" ht="15" customHeight="1" x14ac:dyDescent="0.25">
      <c r="A7" s="72"/>
      <c r="B7" s="72"/>
      <c r="C7" s="72"/>
      <c r="D7" s="72"/>
      <c r="E7" s="72"/>
      <c r="F7" s="72"/>
      <c r="J7"/>
      <c r="K7"/>
      <c r="L7"/>
      <c r="M7"/>
    </row>
    <row r="8" spans="1:16" ht="15" customHeight="1" x14ac:dyDescent="0.25">
      <c r="A8" s="72"/>
      <c r="B8" s="72"/>
      <c r="C8" s="72"/>
      <c r="D8" s="72"/>
      <c r="E8" s="72"/>
      <c r="F8" s="72"/>
      <c r="J8"/>
      <c r="K8"/>
      <c r="L8"/>
      <c r="M8"/>
    </row>
    <row r="9" spans="1:16" ht="15" customHeight="1" x14ac:dyDescent="0.25">
      <c r="A9" s="72"/>
      <c r="B9" s="72"/>
      <c r="C9" s="72"/>
      <c r="D9" s="72"/>
      <c r="E9" s="72"/>
      <c r="F9" s="72"/>
      <c r="J9"/>
      <c r="K9"/>
      <c r="L9"/>
      <c r="M9"/>
    </row>
    <row r="10" spans="1:16" ht="15" customHeight="1" x14ac:dyDescent="0.25">
      <c r="A10" s="72"/>
      <c r="B10" s="72"/>
      <c r="C10" s="72"/>
      <c r="D10" s="72"/>
      <c r="E10" s="72"/>
      <c r="F10" s="72"/>
      <c r="J10"/>
      <c r="K10"/>
      <c r="L10"/>
      <c r="M10"/>
    </row>
    <row r="11" spans="1:16" ht="15" customHeight="1" x14ac:dyDescent="0.25">
      <c r="A11" s="72"/>
      <c r="B11" s="72"/>
      <c r="C11" s="72"/>
      <c r="D11" s="72"/>
      <c r="E11" s="72"/>
      <c r="F11" s="72"/>
      <c r="J11"/>
      <c r="K11"/>
      <c r="L11"/>
      <c r="M11"/>
    </row>
    <row r="12" spans="1:16" ht="15" customHeight="1" x14ac:dyDescent="0.25">
      <c r="A12" s="72"/>
      <c r="B12" s="72"/>
      <c r="C12" s="72"/>
      <c r="D12" s="72"/>
      <c r="E12" s="72"/>
      <c r="F12" s="72"/>
    </row>
    <row r="13" spans="1:16" ht="15" customHeight="1" x14ac:dyDescent="0.25">
      <c r="A13" s="72"/>
      <c r="B13" s="72"/>
      <c r="C13" s="72"/>
      <c r="D13" s="72"/>
      <c r="E13" s="72"/>
      <c r="F13" s="72"/>
    </row>
    <row r="14" spans="1:16" ht="15" customHeight="1" x14ac:dyDescent="0.25">
      <c r="A14" s="72"/>
      <c r="B14" s="72"/>
      <c r="C14" s="72"/>
      <c r="D14" s="72"/>
      <c r="E14" s="72"/>
      <c r="F14" s="72"/>
    </row>
    <row r="15" spans="1:16" ht="15" customHeight="1" x14ac:dyDescent="0.25">
      <c r="A15" s="72"/>
      <c r="B15" s="72"/>
      <c r="C15" s="72"/>
      <c r="D15" s="72"/>
      <c r="E15" s="72"/>
      <c r="F15" s="72"/>
    </row>
    <row r="16" spans="1:16" ht="15" customHeight="1" x14ac:dyDescent="0.25">
      <c r="A16" s="72"/>
      <c r="B16" s="72"/>
      <c r="C16" s="72"/>
      <c r="D16" s="72"/>
      <c r="E16" s="72"/>
      <c r="F16" s="72"/>
    </row>
    <row r="17" spans="1:6" ht="15" customHeight="1" x14ac:dyDescent="0.25">
      <c r="A17" s="72"/>
      <c r="B17" s="72"/>
      <c r="C17" s="72"/>
      <c r="D17" s="72"/>
      <c r="E17" s="72"/>
      <c r="F17" s="72"/>
    </row>
    <row r="18" spans="1:6" ht="15" customHeight="1" x14ac:dyDescent="0.25">
      <c r="A18" s="72"/>
      <c r="B18" s="72"/>
      <c r="C18" s="72"/>
      <c r="D18" s="72"/>
      <c r="E18" s="72"/>
      <c r="F18" s="72"/>
    </row>
    <row r="19" spans="1:6" ht="15" customHeight="1" x14ac:dyDescent="0.25">
      <c r="A19" s="72"/>
      <c r="B19" s="72"/>
      <c r="C19" s="72"/>
      <c r="D19" s="72"/>
      <c r="E19" s="72"/>
      <c r="F19" s="72"/>
    </row>
    <row r="20" spans="1:6" ht="15" customHeight="1" x14ac:dyDescent="0.25">
      <c r="A20" s="191" t="s">
        <v>57</v>
      </c>
      <c r="B20" s="483" t="s">
        <v>107</v>
      </c>
      <c r="C20" s="484"/>
      <c r="D20" s="484"/>
      <c r="E20" s="484"/>
      <c r="F20" s="484"/>
    </row>
    <row r="21" spans="1:6" s="1" customFormat="1" ht="15" customHeight="1" x14ac:dyDescent="0.25">
      <c r="A21" s="60" t="s">
        <v>11</v>
      </c>
      <c r="B21" s="482" t="s">
        <v>125</v>
      </c>
      <c r="C21" s="394"/>
      <c r="D21" s="394"/>
      <c r="E21" s="394"/>
      <c r="F21" s="394"/>
    </row>
    <row r="22" spans="1:6" s="1" customFormat="1" ht="15" customHeight="1" x14ac:dyDescent="0.25">
      <c r="A22" s="93" t="s">
        <v>7</v>
      </c>
      <c r="B22" s="395" t="s">
        <v>151</v>
      </c>
      <c r="C22" s="396"/>
      <c r="D22" s="396"/>
      <c r="E22" s="396"/>
      <c r="F22" s="396"/>
    </row>
    <row r="23" spans="1:6" s="1" customFormat="1" ht="15" customHeight="1" x14ac:dyDescent="0.25">
      <c r="A23" s="93" t="s">
        <v>2</v>
      </c>
      <c r="B23" s="479" t="s">
        <v>194</v>
      </c>
      <c r="C23" s="396"/>
      <c r="D23" s="396"/>
      <c r="E23" s="396"/>
      <c r="F23" s="396"/>
    </row>
    <row r="24" spans="1:6" s="1" customFormat="1" ht="15" customHeight="1" x14ac:dyDescent="0.25">
      <c r="A24" s="93"/>
      <c r="B24" s="248"/>
      <c r="C24" s="247"/>
      <c r="D24" s="247"/>
      <c r="E24" s="247"/>
      <c r="F24" s="247"/>
    </row>
    <row r="25" spans="1:6" s="1" customFormat="1" ht="15" customHeight="1" x14ac:dyDescent="0.25">
      <c r="A25" s="93"/>
      <c r="B25" s="248"/>
      <c r="C25" s="247"/>
      <c r="D25" s="247"/>
      <c r="E25" s="247"/>
      <c r="F25" s="247"/>
    </row>
    <row r="26" spans="1:6" s="1" customFormat="1" ht="15" customHeight="1" x14ac:dyDescent="0.25">
      <c r="A26" s="93"/>
      <c r="B26" s="248"/>
      <c r="C26" s="247"/>
      <c r="D26" s="247"/>
      <c r="E26" s="247"/>
      <c r="F26" s="247"/>
    </row>
    <row r="27" spans="1:6" s="1" customFormat="1" ht="15" customHeight="1" x14ac:dyDescent="0.25">
      <c r="A27" s="93"/>
      <c r="B27" s="248"/>
      <c r="C27" s="247"/>
      <c r="D27" s="247"/>
      <c r="E27" s="247"/>
      <c r="F27" s="247"/>
    </row>
    <row r="28" spans="1:6" s="1" customFormat="1" ht="15" customHeight="1" x14ac:dyDescent="0.25">
      <c r="A28" s="93"/>
      <c r="B28" s="248"/>
      <c r="C28" s="247"/>
      <c r="D28" s="247"/>
      <c r="E28" s="247"/>
      <c r="F28" s="247"/>
    </row>
    <row r="29" spans="1:6" s="1" customFormat="1" ht="15" customHeight="1" x14ac:dyDescent="0.25">
      <c r="A29" s="93"/>
      <c r="B29" s="248"/>
      <c r="C29" s="247"/>
      <c r="D29" s="247"/>
      <c r="E29" s="247"/>
      <c r="F29" s="247"/>
    </row>
    <row r="30" spans="1:6" s="1" customFormat="1" ht="15" customHeight="1" x14ac:dyDescent="0.25">
      <c r="A30" s="93"/>
      <c r="B30" s="248"/>
      <c r="C30" s="247"/>
      <c r="D30" s="247"/>
      <c r="E30" s="247"/>
      <c r="F30" s="247"/>
    </row>
    <row r="31" spans="1:6" s="1" customFormat="1" ht="15" customHeight="1" x14ac:dyDescent="0.25">
      <c r="A31" s="93"/>
      <c r="B31" s="248"/>
      <c r="C31" s="247"/>
      <c r="D31" s="247"/>
      <c r="E31" s="247"/>
      <c r="F31" s="247"/>
    </row>
    <row r="32" spans="1:6" s="1" customFormat="1" ht="15" customHeight="1" x14ac:dyDescent="0.25">
      <c r="A32" s="93"/>
      <c r="B32" s="248"/>
      <c r="C32" s="247"/>
      <c r="D32" s="247"/>
      <c r="E32" s="247"/>
      <c r="F32" s="247"/>
    </row>
    <row r="33" spans="1:12" ht="15" customHeight="1" x14ac:dyDescent="0.25">
      <c r="A33" s="72"/>
      <c r="B33" s="72"/>
      <c r="C33" s="72"/>
      <c r="D33" s="72"/>
      <c r="E33" s="72"/>
      <c r="F33" s="72"/>
      <c r="L33"/>
    </row>
    <row r="34" spans="1:12" ht="15" customHeight="1" x14ac:dyDescent="0.25">
      <c r="L34"/>
    </row>
    <row r="35" spans="1:12" ht="15" customHeight="1" x14ac:dyDescent="0.25">
      <c r="L35"/>
    </row>
    <row r="36" spans="1:12" ht="15" customHeight="1" x14ac:dyDescent="0.25"/>
    <row r="37" spans="1:12" ht="15" customHeight="1" x14ac:dyDescent="0.25"/>
    <row r="38" spans="1:12" ht="15" customHeight="1" x14ac:dyDescent="0.25"/>
    <row r="39" spans="1:12" ht="15" customHeight="1" x14ac:dyDescent="0.25"/>
    <row r="40" spans="1:12" ht="15" customHeight="1" x14ac:dyDescent="0.25"/>
    <row r="41" spans="1:12" ht="15" customHeight="1" x14ac:dyDescent="0.25"/>
    <row r="42" spans="1:12" ht="15" customHeight="1" x14ac:dyDescent="0.25"/>
    <row r="43" spans="1:12" ht="15" customHeight="1" x14ac:dyDescent="0.25"/>
    <row r="44" spans="1:12" ht="15" customHeight="1" x14ac:dyDescent="0.25"/>
    <row r="45" spans="1:12" ht="15" customHeight="1" x14ac:dyDescent="0.25"/>
    <row r="46" spans="1:12" ht="15" customHeight="1" x14ac:dyDescent="0.25"/>
    <row r="50" spans="2:3" ht="12" customHeight="1" x14ac:dyDescent="0.2">
      <c r="B50" s="189" t="s">
        <v>55</v>
      </c>
      <c r="C50" s="190">
        <v>68483</v>
      </c>
    </row>
    <row r="51" spans="2:3" ht="12" customHeight="1" x14ac:dyDescent="0.2">
      <c r="B51" s="189" t="s">
        <v>51</v>
      </c>
      <c r="C51" s="190">
        <v>55509</v>
      </c>
    </row>
    <row r="52" spans="2:3" ht="12" customHeight="1" x14ac:dyDescent="0.2">
      <c r="B52" s="189" t="s">
        <v>34</v>
      </c>
      <c r="C52" s="190">
        <v>42616</v>
      </c>
    </row>
    <row r="53" spans="2:3" ht="12" customHeight="1" x14ac:dyDescent="0.2">
      <c r="B53" s="189" t="s">
        <v>87</v>
      </c>
      <c r="C53" s="190">
        <v>36173</v>
      </c>
    </row>
    <row r="54" spans="2:3" ht="12" customHeight="1" x14ac:dyDescent="0.2">
      <c r="B54" s="189" t="s">
        <v>40</v>
      </c>
      <c r="C54" s="190">
        <v>19207</v>
      </c>
    </row>
    <row r="55" spans="2:3" ht="12" customHeight="1" x14ac:dyDescent="0.2">
      <c r="B55" s="189"/>
      <c r="C55" s="190"/>
    </row>
  </sheetData>
  <sortState xmlns:xlrd2="http://schemas.microsoft.com/office/spreadsheetml/2017/richdata2" ref="B50:C55">
    <sortCondition descending="1" ref="C50:C55"/>
  </sortState>
  <mergeCells count="5">
    <mergeCell ref="B2:F2"/>
    <mergeCell ref="B21:F21"/>
    <mergeCell ref="B22:F22"/>
    <mergeCell ref="B23:F23"/>
    <mergeCell ref="B20:F20"/>
  </mergeCells>
  <hyperlinks>
    <hyperlink ref="F1" location="Contents!A1" display="[contents Ç]" xr:uid="{00000000-0004-0000-1000-000000000000}"/>
    <hyperlink ref="B23" r:id="rId1" xr:uid="{00000000-0004-0000-1000-000001000000}"/>
  </hyperlinks>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74"/>
  <sheetViews>
    <sheetView showGridLines="0" topLeftCell="A13" zoomScaleNormal="100" workbookViewId="0">
      <selection activeCell="B39" sqref="B39:F39"/>
    </sheetView>
  </sheetViews>
  <sheetFormatPr defaultColWidth="8.7109375" defaultRowHeight="12" customHeight="1" x14ac:dyDescent="0.25"/>
  <cols>
    <col min="1" max="1" width="8.7109375" style="44"/>
    <col min="2" max="6" width="16.7109375" style="44" customWidth="1"/>
    <col min="7" max="16384" width="8.7109375" style="44"/>
  </cols>
  <sheetData>
    <row r="1" spans="1:10" s="1" customFormat="1" ht="30" customHeight="1" x14ac:dyDescent="0.25">
      <c r="A1" s="51" t="s">
        <v>0</v>
      </c>
      <c r="B1" s="177" t="s">
        <v>1</v>
      </c>
      <c r="C1" s="74"/>
      <c r="D1" s="74"/>
      <c r="E1" s="74"/>
      <c r="F1" s="76" t="s">
        <v>5</v>
      </c>
    </row>
    <row r="2" spans="1:10" s="17" customFormat="1" ht="45" customHeight="1" x14ac:dyDescent="0.25">
      <c r="A2" s="15"/>
      <c r="B2" s="472" t="s">
        <v>173</v>
      </c>
      <c r="C2" s="473"/>
      <c r="D2" s="473"/>
      <c r="E2" s="473"/>
      <c r="F2" s="473"/>
      <c r="G2" s="25"/>
      <c r="H2" s="25"/>
      <c r="I2" s="25"/>
      <c r="J2" s="25"/>
    </row>
    <row r="3" spans="1:10" ht="15" customHeight="1" x14ac:dyDescent="0.25">
      <c r="A3" s="63"/>
    </row>
    <row r="4" spans="1:10" s="74" customFormat="1" ht="15" customHeight="1" x14ac:dyDescent="0.25">
      <c r="A4" s="63"/>
    </row>
    <row r="5" spans="1:10" s="74" customFormat="1" ht="15" customHeight="1" x14ac:dyDescent="0.25">
      <c r="A5" s="63"/>
    </row>
    <row r="6" spans="1:10" s="74" customFormat="1" ht="15" customHeight="1" x14ac:dyDescent="0.25">
      <c r="A6" s="63"/>
    </row>
    <row r="7" spans="1:10" s="74" customFormat="1" ht="15" customHeight="1" x14ac:dyDescent="0.25">
      <c r="A7" s="63"/>
    </row>
    <row r="8" spans="1:10" s="74" customFormat="1" ht="15" customHeight="1" x14ac:dyDescent="0.25">
      <c r="A8" s="63"/>
    </row>
    <row r="9" spans="1:10" s="74" customFormat="1" ht="15" customHeight="1" x14ac:dyDescent="0.25">
      <c r="A9" s="63"/>
    </row>
    <row r="10" spans="1:10" s="74" customFormat="1" ht="15" customHeight="1" x14ac:dyDescent="0.25">
      <c r="A10" s="63"/>
    </row>
    <row r="11" spans="1:10" s="74" customFormat="1" ht="15" customHeight="1" x14ac:dyDescent="0.25">
      <c r="A11" s="63"/>
    </row>
    <row r="12" spans="1:10" s="74" customFormat="1" ht="15" customHeight="1" x14ac:dyDescent="0.25">
      <c r="A12" s="63"/>
    </row>
    <row r="13" spans="1:10" s="74" customFormat="1" ht="15" customHeight="1" x14ac:dyDescent="0.25">
      <c r="A13" s="63"/>
    </row>
    <row r="14" spans="1:10" ht="15" customHeight="1" x14ac:dyDescent="0.25">
      <c r="A14" s="63"/>
    </row>
    <row r="15" spans="1:10" s="74" customFormat="1" ht="15" customHeight="1" x14ac:dyDescent="0.25">
      <c r="A15" s="63"/>
    </row>
    <row r="16" spans="1:10" ht="15" customHeight="1" x14ac:dyDescent="0.25">
      <c r="A16" s="63"/>
    </row>
    <row r="17" spans="1:1" ht="15" customHeight="1" x14ac:dyDescent="0.25">
      <c r="A17" s="63"/>
    </row>
    <row r="18" spans="1:1" ht="15" customHeight="1" x14ac:dyDescent="0.25">
      <c r="A18" s="63"/>
    </row>
    <row r="19" spans="1:1" ht="15" customHeight="1" x14ac:dyDescent="0.25">
      <c r="A19" s="63"/>
    </row>
    <row r="20" spans="1:1" ht="15" customHeight="1" x14ac:dyDescent="0.25">
      <c r="A20" s="63"/>
    </row>
    <row r="21" spans="1:1" s="74" customFormat="1" ht="15" customHeight="1" x14ac:dyDescent="0.25">
      <c r="A21" s="63"/>
    </row>
    <row r="22" spans="1:1" s="74" customFormat="1" ht="15" customHeight="1" x14ac:dyDescent="0.25">
      <c r="A22" s="63"/>
    </row>
    <row r="23" spans="1:1" ht="15" customHeight="1" x14ac:dyDescent="0.25">
      <c r="A23" s="63"/>
    </row>
    <row r="24" spans="1:1" ht="15" customHeight="1" x14ac:dyDescent="0.25">
      <c r="A24" s="63"/>
    </row>
    <row r="25" spans="1:1" s="74" customFormat="1" ht="15" customHeight="1" x14ac:dyDescent="0.25">
      <c r="A25" s="63"/>
    </row>
    <row r="26" spans="1:1" ht="15" customHeight="1" x14ac:dyDescent="0.25">
      <c r="A26" s="63"/>
    </row>
    <row r="27" spans="1:1" ht="15" customHeight="1" x14ac:dyDescent="0.25">
      <c r="A27" s="63"/>
    </row>
    <row r="28" spans="1:1" ht="15" customHeight="1" x14ac:dyDescent="0.25">
      <c r="A28" s="63"/>
    </row>
    <row r="29" spans="1:1" ht="15" customHeight="1" x14ac:dyDescent="0.25">
      <c r="A29" s="63"/>
    </row>
    <row r="30" spans="1:1" ht="15" customHeight="1" x14ac:dyDescent="0.25">
      <c r="A30" s="63"/>
    </row>
    <row r="31" spans="1:1" ht="15" customHeight="1" x14ac:dyDescent="0.25">
      <c r="A31" s="63"/>
    </row>
    <row r="32" spans="1:1" ht="15" customHeight="1" x14ac:dyDescent="0.25">
      <c r="A32" s="63"/>
    </row>
    <row r="33" spans="1:6" ht="15" customHeight="1" x14ac:dyDescent="0.25">
      <c r="A33" s="63"/>
    </row>
    <row r="34" spans="1:6" ht="15" customHeight="1" x14ac:dyDescent="0.25">
      <c r="A34" s="63"/>
    </row>
    <row r="35" spans="1:6" ht="15" customHeight="1" x14ac:dyDescent="0.25">
      <c r="A35" s="72"/>
    </row>
    <row r="36" spans="1:6" ht="15" customHeight="1" x14ac:dyDescent="0.25"/>
    <row r="37" spans="1:6" s="1" customFormat="1" ht="15" customHeight="1" x14ac:dyDescent="0.25">
      <c r="A37" s="60" t="s">
        <v>11</v>
      </c>
      <c r="B37" s="485" t="s">
        <v>112</v>
      </c>
      <c r="C37" s="450"/>
      <c r="D37" s="450"/>
      <c r="E37" s="450"/>
      <c r="F37" s="450"/>
    </row>
    <row r="38" spans="1:6" s="1" customFormat="1" ht="15" customHeight="1" x14ac:dyDescent="0.25">
      <c r="A38" s="93" t="s">
        <v>7</v>
      </c>
      <c r="B38" s="486" t="s">
        <v>151</v>
      </c>
      <c r="C38" s="452"/>
      <c r="D38" s="452"/>
      <c r="E38" s="452"/>
      <c r="F38" s="452"/>
    </row>
    <row r="39" spans="1:6" ht="15" customHeight="1" x14ac:dyDescent="0.25">
      <c r="A39" s="93" t="s">
        <v>2</v>
      </c>
      <c r="B39" s="427" t="s">
        <v>194</v>
      </c>
      <c r="C39" s="398"/>
      <c r="D39" s="398"/>
      <c r="E39" s="398"/>
      <c r="F39" s="398"/>
    </row>
    <row r="40" spans="1:6" ht="15" customHeight="1" x14ac:dyDescent="0.25"/>
    <row r="41" spans="1:6" ht="15" customHeight="1" x14ac:dyDescent="0.25"/>
    <row r="42" spans="1:6" ht="15" customHeight="1" x14ac:dyDescent="0.25"/>
    <row r="43" spans="1:6" ht="15" customHeight="1" x14ac:dyDescent="0.25"/>
    <row r="44" spans="1:6" ht="15" customHeight="1" x14ac:dyDescent="0.25"/>
    <row r="45" spans="1:6" ht="15" customHeight="1" x14ac:dyDescent="0.25"/>
    <row r="46" spans="1:6" ht="15" customHeight="1" x14ac:dyDescent="0.25"/>
    <row r="47" spans="1:6" ht="15" customHeight="1" x14ac:dyDescent="0.25"/>
    <row r="48" spans="1:6" ht="15" customHeight="1" x14ac:dyDescent="0.25"/>
    <row r="59" spans="1:8" ht="15" customHeight="1" x14ac:dyDescent="0.25"/>
    <row r="60" spans="1:8" ht="15" customHeight="1" x14ac:dyDescent="0.25">
      <c r="B60" s="272"/>
      <c r="C60" s="272">
        <v>2001</v>
      </c>
      <c r="D60" s="272">
        <v>2011</v>
      </c>
      <c r="F60"/>
      <c r="G60"/>
      <c r="H60"/>
    </row>
    <row r="61" spans="1:8" ht="15" customHeight="1" x14ac:dyDescent="0.25">
      <c r="B61" s="272" t="s">
        <v>18</v>
      </c>
      <c r="C61" s="272"/>
      <c r="D61" s="272"/>
      <c r="F61"/>
      <c r="G61"/>
      <c r="H61"/>
    </row>
    <row r="62" spans="1:8" ht="15" customHeight="1" x14ac:dyDescent="0.25">
      <c r="B62" s="272" t="s">
        <v>59</v>
      </c>
      <c r="C62" s="273">
        <v>82.238</v>
      </c>
      <c r="D62" s="273">
        <v>77</v>
      </c>
      <c r="F62"/>
      <c r="G62"/>
      <c r="H62"/>
    </row>
    <row r="63" spans="1:8" ht="15" customHeight="1" x14ac:dyDescent="0.25">
      <c r="B63" s="272" t="s">
        <v>60</v>
      </c>
      <c r="C63" s="273">
        <v>1058.4749999999999</v>
      </c>
      <c r="D63" s="273">
        <v>1154</v>
      </c>
      <c r="F63"/>
      <c r="G63"/>
      <c r="H63"/>
    </row>
    <row r="64" spans="1:8" ht="15" customHeight="1" x14ac:dyDescent="0.25">
      <c r="A64" s="49"/>
      <c r="B64" s="272" t="s">
        <v>118</v>
      </c>
      <c r="C64" s="273">
        <v>119.536</v>
      </c>
      <c r="D64" s="273">
        <v>205</v>
      </c>
      <c r="E64" s="49"/>
      <c r="F64"/>
      <c r="G64"/>
      <c r="H64"/>
    </row>
    <row r="65" spans="1:8" ht="15" customHeight="1" x14ac:dyDescent="0.25">
      <c r="A65" s="49"/>
      <c r="B65" s="272" t="s">
        <v>58</v>
      </c>
      <c r="C65" s="273"/>
      <c r="D65" s="273"/>
      <c r="E65" s="49"/>
      <c r="F65"/>
      <c r="G65"/>
      <c r="H65"/>
    </row>
    <row r="66" spans="1:8" ht="15" customHeight="1" x14ac:dyDescent="0.25">
      <c r="A66" s="23"/>
      <c r="B66" s="272" t="s">
        <v>119</v>
      </c>
      <c r="C66" s="273">
        <v>847.125</v>
      </c>
      <c r="D66" s="273">
        <v>875.79899999999998</v>
      </c>
      <c r="E66" s="47"/>
      <c r="F66"/>
      <c r="G66"/>
      <c r="H66"/>
    </row>
    <row r="67" spans="1:8" ht="15" customHeight="1" x14ac:dyDescent="0.25">
      <c r="A67" s="23"/>
      <c r="B67" s="272" t="s">
        <v>122</v>
      </c>
      <c r="C67" s="273">
        <v>295.08600000000001</v>
      </c>
      <c r="D67" s="273">
        <v>384.411</v>
      </c>
      <c r="E67" s="47"/>
      <c r="F67"/>
      <c r="G67"/>
      <c r="H67"/>
    </row>
    <row r="68" spans="1:8" ht="15" customHeight="1" x14ac:dyDescent="0.25">
      <c r="A68" s="23"/>
      <c r="B68" s="272" t="s">
        <v>121</v>
      </c>
      <c r="C68" s="273">
        <v>77.876000000000005</v>
      </c>
      <c r="D68" s="273">
        <v>151.22399999999999</v>
      </c>
      <c r="E68" s="48"/>
      <c r="F68"/>
      <c r="G68"/>
      <c r="H68"/>
    </row>
    <row r="69" spans="1:8" ht="15" customHeight="1" x14ac:dyDescent="0.25">
      <c r="A69" s="23"/>
      <c r="B69" s="272"/>
      <c r="C69" s="273"/>
      <c r="D69" s="273"/>
      <c r="E69" s="47"/>
      <c r="F69"/>
      <c r="G69"/>
      <c r="H69"/>
    </row>
    <row r="70" spans="1:8" s="49" customFormat="1" ht="15" customHeight="1" x14ac:dyDescent="0.25">
      <c r="B70" s="31"/>
      <c r="C70" s="43"/>
      <c r="D70" s="42"/>
      <c r="E70" s="42"/>
      <c r="F70"/>
      <c r="G70"/>
      <c r="H70"/>
    </row>
    <row r="71" spans="1:8" s="49" customFormat="1" ht="15" customHeight="1" x14ac:dyDescent="0.25">
      <c r="B71" s="32"/>
      <c r="C71" s="41"/>
      <c r="D71" s="42"/>
      <c r="E71" s="42"/>
      <c r="F71"/>
      <c r="G71"/>
      <c r="H71"/>
    </row>
    <row r="72" spans="1:8" s="49" customFormat="1" ht="15" customHeight="1" x14ac:dyDescent="0.25">
      <c r="B72" s="33"/>
      <c r="C72" s="43"/>
      <c r="D72" s="42"/>
      <c r="E72" s="42"/>
      <c r="F72"/>
      <c r="G72"/>
      <c r="H72"/>
    </row>
    <row r="73" spans="1:8" s="49" customFormat="1" ht="15" customHeight="1" x14ac:dyDescent="0.25">
      <c r="F73"/>
      <c r="G73"/>
      <c r="H73"/>
    </row>
    <row r="74" spans="1:8" ht="15" customHeight="1" x14ac:dyDescent="0.25">
      <c r="F74"/>
      <c r="G74"/>
      <c r="H74"/>
    </row>
  </sheetData>
  <mergeCells count="4">
    <mergeCell ref="B39:F39"/>
    <mergeCell ref="B2:F2"/>
    <mergeCell ref="B37:F37"/>
    <mergeCell ref="B38:F38"/>
  </mergeCells>
  <hyperlinks>
    <hyperlink ref="F1" location="Contents!A1" display="[contents Ç]" xr:uid="{00000000-0004-0000-1100-000000000000}"/>
    <hyperlink ref="B39" r:id="rId1" xr:uid="{00000000-0004-0000-1100-000001000000}"/>
  </hyperlinks>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L81"/>
  <sheetViews>
    <sheetView showGridLines="0" topLeftCell="A16" zoomScaleNormal="100" workbookViewId="0">
      <selection activeCell="B36" sqref="B36:F36"/>
    </sheetView>
  </sheetViews>
  <sheetFormatPr defaultColWidth="8.7109375" defaultRowHeight="12" customHeight="1" x14ac:dyDescent="0.25"/>
  <cols>
    <col min="1" max="1" width="8.7109375" style="74"/>
    <col min="2" max="6" width="16.7109375" style="74" customWidth="1"/>
    <col min="7" max="16384" width="8.7109375" style="74"/>
  </cols>
  <sheetData>
    <row r="1" spans="1:12" s="1" customFormat="1" ht="30" customHeight="1" x14ac:dyDescent="0.25">
      <c r="A1" s="51" t="s">
        <v>0</v>
      </c>
      <c r="B1" s="177" t="s">
        <v>1</v>
      </c>
      <c r="C1" s="74"/>
      <c r="D1" s="74"/>
      <c r="E1" s="74"/>
      <c r="F1" s="76" t="s">
        <v>5</v>
      </c>
    </row>
    <row r="2" spans="1:12" s="17" customFormat="1" ht="30" customHeight="1" x14ac:dyDescent="0.25">
      <c r="A2" s="15"/>
      <c r="B2" s="472" t="s">
        <v>174</v>
      </c>
      <c r="C2" s="473"/>
      <c r="D2" s="473"/>
      <c r="E2" s="473"/>
      <c r="F2" s="473"/>
      <c r="G2" s="70"/>
      <c r="H2" s="70"/>
      <c r="I2" s="70"/>
      <c r="J2" s="80"/>
      <c r="K2" s="80"/>
      <c r="L2" s="16"/>
    </row>
    <row r="3" spans="1:12" ht="15" customHeight="1" x14ac:dyDescent="0.25"/>
    <row r="4" spans="1:12" ht="15" customHeight="1" x14ac:dyDescent="0.25"/>
    <row r="5" spans="1:12" ht="15" customHeight="1" x14ac:dyDescent="0.25"/>
    <row r="6" spans="1:12" ht="15" customHeight="1" x14ac:dyDescent="0.25"/>
    <row r="7" spans="1:12" ht="15" customHeight="1" x14ac:dyDescent="0.25"/>
    <row r="8" spans="1:12" ht="15" customHeight="1" x14ac:dyDescent="0.25"/>
    <row r="9" spans="1:12" ht="15" customHeight="1" x14ac:dyDescent="0.25"/>
    <row r="10" spans="1:12" ht="15" customHeight="1" x14ac:dyDescent="0.25"/>
    <row r="11" spans="1:12" ht="15" customHeight="1" x14ac:dyDescent="0.25"/>
    <row r="12" spans="1:12" ht="15" customHeight="1" x14ac:dyDescent="0.25"/>
    <row r="13" spans="1:12" ht="15" customHeight="1" x14ac:dyDescent="0.25"/>
    <row r="14" spans="1:12" ht="15" customHeight="1" x14ac:dyDescent="0.25"/>
    <row r="15" spans="1:12" ht="15" customHeight="1" x14ac:dyDescent="0.25"/>
    <row r="16" spans="1:12"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spans="1:7" ht="15" customHeight="1" x14ac:dyDescent="0.25">
      <c r="A33" s="60" t="s">
        <v>57</v>
      </c>
      <c r="B33" s="456" t="s">
        <v>170</v>
      </c>
      <c r="C33" s="457"/>
      <c r="D33" s="457"/>
      <c r="E33" s="457"/>
      <c r="F33" s="402"/>
      <c r="G33" s="402"/>
    </row>
    <row r="34" spans="1:7" s="1" customFormat="1" ht="15" customHeight="1" x14ac:dyDescent="0.25">
      <c r="A34" s="60" t="s">
        <v>11</v>
      </c>
      <c r="B34" s="476" t="s">
        <v>169</v>
      </c>
      <c r="C34" s="394"/>
      <c r="D34" s="394"/>
      <c r="E34" s="394"/>
      <c r="F34" s="394"/>
    </row>
    <row r="35" spans="1:7" s="1" customFormat="1" ht="15" customHeight="1" x14ac:dyDescent="0.25">
      <c r="A35" s="93" t="s">
        <v>7</v>
      </c>
      <c r="B35" s="395" t="s">
        <v>151</v>
      </c>
      <c r="C35" s="396"/>
      <c r="D35" s="396"/>
      <c r="E35" s="396"/>
      <c r="F35" s="396"/>
    </row>
    <row r="36" spans="1:7" s="1" customFormat="1" ht="15" customHeight="1" x14ac:dyDescent="0.25">
      <c r="A36" s="93" t="s">
        <v>2</v>
      </c>
      <c r="B36" s="397" t="s">
        <v>194</v>
      </c>
      <c r="C36" s="398"/>
      <c r="D36" s="398"/>
      <c r="E36" s="398"/>
      <c r="F36" s="398"/>
    </row>
    <row r="37" spans="1:7" ht="15" customHeight="1" x14ac:dyDescent="0.25"/>
    <row r="38" spans="1:7" ht="15" customHeight="1" x14ac:dyDescent="0.25"/>
    <row r="39" spans="1:7" ht="15" customHeight="1" x14ac:dyDescent="0.25"/>
    <row r="40" spans="1:7" ht="15" customHeight="1" x14ac:dyDescent="0.25"/>
    <row r="41" spans="1:7" ht="15" customHeight="1" x14ac:dyDescent="0.25"/>
    <row r="42" spans="1:7" ht="15" customHeight="1" x14ac:dyDescent="0.25"/>
    <row r="43" spans="1:7" ht="15" customHeight="1" x14ac:dyDescent="0.25"/>
    <row r="44" spans="1:7" ht="15" customHeight="1" x14ac:dyDescent="0.25"/>
    <row r="45" spans="1:7" ht="15" customHeight="1" x14ac:dyDescent="0.25"/>
    <row r="46" spans="1:7" ht="15" customHeight="1" x14ac:dyDescent="0.25"/>
    <row r="50" spans="1:12" ht="12" customHeight="1" x14ac:dyDescent="0.25">
      <c r="B50" s="340" t="s">
        <v>40</v>
      </c>
      <c r="C50" s="344">
        <v>3.2709940328918643</v>
      </c>
    </row>
    <row r="51" spans="1:12" ht="12" customHeight="1" x14ac:dyDescent="0.25">
      <c r="B51" s="340" t="s">
        <v>55</v>
      </c>
      <c r="C51" s="343">
        <v>1.297528106618101</v>
      </c>
    </row>
    <row r="52" spans="1:12" ht="12" customHeight="1" x14ac:dyDescent="0.25">
      <c r="B52" s="342" t="s">
        <v>42</v>
      </c>
      <c r="C52" s="344">
        <v>1.2391157166230982</v>
      </c>
    </row>
    <row r="53" spans="1:12" ht="12" customHeight="1" x14ac:dyDescent="0.25">
      <c r="B53" s="340" t="s">
        <v>54</v>
      </c>
      <c r="C53" s="343">
        <v>1.0296654052392635</v>
      </c>
    </row>
    <row r="54" spans="1:12" ht="12" customHeight="1" x14ac:dyDescent="0.25">
      <c r="B54" s="340" t="s">
        <v>37</v>
      </c>
      <c r="C54" s="343">
        <v>0.93659673659673648</v>
      </c>
    </row>
    <row r="55" spans="1:12" ht="12" customHeight="1" x14ac:dyDescent="0.25">
      <c r="B55" s="340" t="s">
        <v>44</v>
      </c>
      <c r="C55" s="343">
        <v>0.90821685812522057</v>
      </c>
    </row>
    <row r="56" spans="1:12" ht="12" customHeight="1" x14ac:dyDescent="0.25">
      <c r="B56" s="342" t="s">
        <v>53</v>
      </c>
      <c r="C56" s="343">
        <v>0.79452718898973851</v>
      </c>
    </row>
    <row r="57" spans="1:12" ht="12" customHeight="1" x14ac:dyDescent="0.25">
      <c r="B57" s="340" t="s">
        <v>50</v>
      </c>
      <c r="C57" s="343">
        <v>0.71798835110583203</v>
      </c>
    </row>
    <row r="58" spans="1:12" ht="12" customHeight="1" x14ac:dyDescent="0.25">
      <c r="B58" s="340" t="s">
        <v>26</v>
      </c>
      <c r="C58" s="343">
        <v>0.64849207318248703</v>
      </c>
    </row>
    <row r="59" spans="1:12" ht="12" customHeight="1" x14ac:dyDescent="0.25">
      <c r="B59" s="340" t="s">
        <v>30</v>
      </c>
      <c r="C59" s="343">
        <v>0.62554769115380038</v>
      </c>
    </row>
    <row r="60" spans="1:12" ht="12" customHeight="1" x14ac:dyDescent="0.25">
      <c r="B60" s="340" t="s">
        <v>29</v>
      </c>
      <c r="C60" s="343">
        <v>0.49349280774661092</v>
      </c>
    </row>
    <row r="61" spans="1:12" ht="12" customHeight="1" x14ac:dyDescent="0.25">
      <c r="B61" s="340" t="s">
        <v>51</v>
      </c>
      <c r="C61" s="343">
        <v>0.49190258775618267</v>
      </c>
    </row>
    <row r="62" spans="1:12" ht="12" customHeight="1" x14ac:dyDescent="0.25">
      <c r="A62" s="49"/>
      <c r="B62" s="340" t="s">
        <v>34</v>
      </c>
      <c r="C62" s="343">
        <v>0.37629052971673083</v>
      </c>
      <c r="D62" s="49"/>
      <c r="E62" s="49"/>
      <c r="F62" s="49"/>
      <c r="G62" s="49"/>
      <c r="H62" s="49"/>
      <c r="I62" s="49"/>
    </row>
    <row r="63" spans="1:12" ht="12" customHeight="1" x14ac:dyDescent="0.25">
      <c r="A63" s="49"/>
      <c r="B63" s="340" t="s">
        <v>36</v>
      </c>
      <c r="C63" s="343">
        <v>0.3239838040673042</v>
      </c>
      <c r="D63" s="49"/>
      <c r="E63" s="49"/>
      <c r="F63" s="49"/>
      <c r="G63" s="49"/>
      <c r="H63" s="49"/>
      <c r="I63" s="49"/>
    </row>
    <row r="64" spans="1:12" ht="12" customHeight="1" x14ac:dyDescent="0.25">
      <c r="A64" s="23"/>
      <c r="B64" s="340" t="s">
        <v>49</v>
      </c>
      <c r="C64" s="343">
        <v>0.26076492266939633</v>
      </c>
      <c r="D64" s="47"/>
      <c r="E64" s="47"/>
      <c r="F64" s="47"/>
      <c r="G64" s="47"/>
      <c r="H64" s="47"/>
      <c r="I64" s="47"/>
      <c r="L64" s="7"/>
    </row>
    <row r="65" spans="1:9" ht="12" customHeight="1" x14ac:dyDescent="0.25">
      <c r="A65" s="23"/>
      <c r="B65" s="340" t="s">
        <v>52</v>
      </c>
      <c r="C65" s="343">
        <v>0.24441844683745251</v>
      </c>
      <c r="D65" s="47"/>
      <c r="E65" s="47"/>
      <c r="F65" s="47"/>
      <c r="G65" s="47"/>
      <c r="H65" s="47"/>
      <c r="I65" s="47"/>
    </row>
    <row r="66" spans="1:9" ht="12" customHeight="1" x14ac:dyDescent="0.25">
      <c r="A66" s="23"/>
      <c r="B66" s="340" t="s">
        <v>43</v>
      </c>
      <c r="C66" s="343">
        <v>0.21402567868434608</v>
      </c>
      <c r="D66" s="48"/>
      <c r="E66" s="48"/>
      <c r="F66" s="48"/>
      <c r="G66" s="48"/>
      <c r="H66" s="48"/>
      <c r="I66" s="48"/>
    </row>
    <row r="67" spans="1:9" ht="12" customHeight="1" x14ac:dyDescent="0.25">
      <c r="A67" s="23"/>
      <c r="B67" s="341" t="s">
        <v>32</v>
      </c>
      <c r="C67" s="343">
        <v>0.20188900186972059</v>
      </c>
      <c r="D67" s="47"/>
      <c r="E67" s="47"/>
      <c r="F67" s="47"/>
      <c r="G67" s="47"/>
      <c r="H67" s="47"/>
      <c r="I67" s="47"/>
    </row>
    <row r="68" spans="1:9" s="49" customFormat="1" ht="12" customHeight="1" x14ac:dyDescent="0.25">
      <c r="B68" s="340" t="s">
        <v>47</v>
      </c>
      <c r="C68" s="343">
        <v>0.18592149280597356</v>
      </c>
      <c r="D68" s="137"/>
      <c r="E68" s="137"/>
      <c r="F68" s="137"/>
    </row>
    <row r="69" spans="1:9" s="49" customFormat="1" ht="12" customHeight="1" x14ac:dyDescent="0.25">
      <c r="B69" s="340" t="s">
        <v>28</v>
      </c>
      <c r="C69" s="343">
        <v>0.14773954500862266</v>
      </c>
      <c r="D69" s="137"/>
      <c r="E69" s="137"/>
      <c r="F69" s="137"/>
    </row>
    <row r="70" spans="1:9" s="49" customFormat="1" ht="12" customHeight="1" x14ac:dyDescent="0.25">
      <c r="B70" s="340" t="s">
        <v>87</v>
      </c>
      <c r="C70" s="343">
        <v>9.5130932166632876E-2</v>
      </c>
      <c r="D70" s="137"/>
      <c r="E70" s="137"/>
      <c r="F70" s="137"/>
    </row>
    <row r="71" spans="1:9" s="49" customFormat="1" ht="12" customHeight="1" x14ac:dyDescent="0.25">
      <c r="B71" s="340" t="s">
        <v>41</v>
      </c>
      <c r="C71" s="343">
        <v>-3.3409720102476723E-3</v>
      </c>
    </row>
    <row r="72" spans="1:9" ht="12" customHeight="1" x14ac:dyDescent="0.25">
      <c r="B72" s="340" t="s">
        <v>48</v>
      </c>
      <c r="C72" s="343">
        <v>-4.7452440929558236E-3</v>
      </c>
    </row>
    <row r="73" spans="1:9" ht="12" customHeight="1" x14ac:dyDescent="0.25">
      <c r="B73" s="340" t="s">
        <v>27</v>
      </c>
      <c r="C73" s="343">
        <v>-2.9645262961625257E-2</v>
      </c>
    </row>
    <row r="74" spans="1:9" ht="12" customHeight="1" x14ac:dyDescent="0.25">
      <c r="B74" s="340" t="s">
        <v>35</v>
      </c>
      <c r="C74" s="343">
        <v>-0.19075498803925489</v>
      </c>
    </row>
    <row r="75" spans="1:9" ht="12" customHeight="1" x14ac:dyDescent="0.25">
      <c r="B75" s="340" t="s">
        <v>33</v>
      </c>
      <c r="C75" s="343">
        <v>-0.28175660099057298</v>
      </c>
    </row>
    <row r="76" spans="1:9" ht="12" customHeight="1" x14ac:dyDescent="0.25">
      <c r="B76" s="340" t="s">
        <v>31</v>
      </c>
      <c r="C76" s="343">
        <v>-0.36304385329593203</v>
      </c>
    </row>
    <row r="77" spans="1:9" ht="12" customHeight="1" x14ac:dyDescent="0.25">
      <c r="B77" s="340" t="s">
        <v>45</v>
      </c>
      <c r="C77" s="343">
        <v>-0.36322142942516272</v>
      </c>
    </row>
    <row r="78" spans="1:9" ht="12" customHeight="1" x14ac:dyDescent="0.25">
      <c r="B78" s="340" t="s">
        <v>4</v>
      </c>
      <c r="C78" s="343">
        <v>-0.43575034421659065</v>
      </c>
    </row>
    <row r="79" spans="1:9" ht="12" customHeight="1" x14ac:dyDescent="0.25">
      <c r="B79" s="340" t="s">
        <v>46</v>
      </c>
      <c r="C79" s="343">
        <v>-0.70009937680321921</v>
      </c>
    </row>
    <row r="80" spans="1:9" ht="12" customHeight="1" x14ac:dyDescent="0.25">
      <c r="B80" s="340" t="s">
        <v>38</v>
      </c>
      <c r="C80" s="343">
        <v>-0.78067698309440869</v>
      </c>
    </row>
    <row r="81" spans="2:3" ht="12" customHeight="1" x14ac:dyDescent="0.25">
      <c r="B81" s="340" t="s">
        <v>39</v>
      </c>
      <c r="C81" s="344">
        <v>-1.1026434088722434</v>
      </c>
    </row>
  </sheetData>
  <sortState xmlns:xlrd2="http://schemas.microsoft.com/office/spreadsheetml/2017/richdata2" ref="B49:C80">
    <sortCondition descending="1" ref="C49:C80"/>
  </sortState>
  <mergeCells count="5">
    <mergeCell ref="B2:F2"/>
    <mergeCell ref="B34:F34"/>
    <mergeCell ref="B35:F35"/>
    <mergeCell ref="B36:F36"/>
    <mergeCell ref="B33:G33"/>
  </mergeCells>
  <hyperlinks>
    <hyperlink ref="F1" location="Contents!A1" display="[contents Ç]" xr:uid="{00000000-0004-0000-1200-000000000000}"/>
    <hyperlink ref="B36" r:id="rId1" xr:uid="{00000000-0004-0000-1200-000001000000}"/>
  </hyperlinks>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3"/>
  <sheetViews>
    <sheetView showGridLines="0" topLeftCell="A7" zoomScaleNormal="100" workbookViewId="0">
      <selection activeCell="B29" sqref="B29:I29"/>
    </sheetView>
  </sheetViews>
  <sheetFormatPr defaultColWidth="8.7109375" defaultRowHeight="12" customHeight="1" x14ac:dyDescent="0.25"/>
  <cols>
    <col min="1" max="1" width="8.7109375" style="1"/>
    <col min="2" max="2" width="48.7109375" style="1" customWidth="1"/>
    <col min="3" max="6" width="12.7109375" style="1" customWidth="1"/>
    <col min="7" max="9" width="12.7109375" style="12" customWidth="1"/>
    <col min="10" max="10" width="8.7109375" style="1"/>
    <col min="20" max="16384" width="8.7109375" style="1"/>
  </cols>
  <sheetData>
    <row r="1" spans="1:9" ht="30" customHeight="1" x14ac:dyDescent="0.25">
      <c r="A1" s="51" t="s">
        <v>0</v>
      </c>
      <c r="B1" s="177" t="s">
        <v>1</v>
      </c>
      <c r="C1" s="135"/>
      <c r="D1" s="135"/>
      <c r="E1" s="135"/>
      <c r="F1" s="135"/>
      <c r="G1" s="13"/>
      <c r="H1" s="13"/>
      <c r="I1" s="76" t="s">
        <v>5</v>
      </c>
    </row>
    <row r="2" spans="1:9" ht="30" customHeight="1" thickBot="1" x14ac:dyDescent="0.3">
      <c r="B2" s="379" t="s">
        <v>65</v>
      </c>
      <c r="C2" s="380"/>
      <c r="D2" s="380"/>
      <c r="E2" s="380"/>
      <c r="F2" s="380"/>
      <c r="G2" s="380"/>
      <c r="H2" s="380"/>
      <c r="I2" s="380"/>
    </row>
    <row r="3" spans="1:9" ht="45" customHeight="1" x14ac:dyDescent="0.25">
      <c r="B3" s="381" t="s">
        <v>10</v>
      </c>
      <c r="C3" s="383" t="s">
        <v>4</v>
      </c>
      <c r="D3" s="385" t="s">
        <v>66</v>
      </c>
      <c r="E3" s="386"/>
      <c r="F3" s="387"/>
      <c r="G3" s="388" t="s">
        <v>67</v>
      </c>
      <c r="H3" s="386"/>
      <c r="I3" s="386"/>
    </row>
    <row r="4" spans="1:9" ht="30" customHeight="1" x14ac:dyDescent="0.25">
      <c r="B4" s="382"/>
      <c r="C4" s="384"/>
      <c r="D4" s="130" t="s">
        <v>51</v>
      </c>
      <c r="E4" s="131" t="s">
        <v>55</v>
      </c>
      <c r="F4" s="136" t="s">
        <v>30</v>
      </c>
      <c r="G4" s="131" t="s">
        <v>68</v>
      </c>
      <c r="H4" s="131" t="s">
        <v>70</v>
      </c>
      <c r="I4" s="134" t="s">
        <v>46</v>
      </c>
    </row>
    <row r="5" spans="1:9" ht="15" customHeight="1" x14ac:dyDescent="0.25">
      <c r="B5" s="103" t="s">
        <v>183</v>
      </c>
      <c r="C5" s="205">
        <v>92.2</v>
      </c>
      <c r="D5" s="206">
        <v>243.6</v>
      </c>
      <c r="E5" s="207">
        <v>41.3</v>
      </c>
      <c r="F5" s="208">
        <v>357.2</v>
      </c>
      <c r="G5" s="215">
        <v>8515.7999999999993</v>
      </c>
      <c r="H5" s="207">
        <v>4</v>
      </c>
      <c r="I5" s="207">
        <v>238.4</v>
      </c>
    </row>
    <row r="6" spans="1:9" ht="15" customHeight="1" x14ac:dyDescent="0.25">
      <c r="B6" s="14" t="s">
        <v>135</v>
      </c>
      <c r="C6" s="209">
        <v>10.4</v>
      </c>
      <c r="D6" s="210">
        <v>64.5</v>
      </c>
      <c r="E6" s="188">
        <v>8.1999999999999993</v>
      </c>
      <c r="F6" s="211">
        <v>80.900000000000006</v>
      </c>
      <c r="G6" s="216">
        <v>206.1</v>
      </c>
      <c r="H6" s="188">
        <v>0.5</v>
      </c>
      <c r="I6" s="188">
        <v>19.899999999999999</v>
      </c>
    </row>
    <row r="7" spans="1:9" ht="15" customHeight="1" x14ac:dyDescent="0.25">
      <c r="B7" s="3" t="s">
        <v>184</v>
      </c>
      <c r="C7" s="212">
        <v>113.5</v>
      </c>
      <c r="D7" s="213">
        <v>266.60000000000002</v>
      </c>
      <c r="E7" s="187">
        <v>207.3</v>
      </c>
      <c r="F7" s="214">
        <v>232.1</v>
      </c>
      <c r="G7" s="217">
        <v>24.7</v>
      </c>
      <c r="H7" s="187">
        <v>127.5</v>
      </c>
      <c r="I7" s="187">
        <v>86.6</v>
      </c>
    </row>
    <row r="8" spans="1:9" ht="15" customHeight="1" x14ac:dyDescent="0.25">
      <c r="B8" s="14" t="s">
        <v>146</v>
      </c>
      <c r="C8" s="209">
        <v>62.9</v>
      </c>
      <c r="D8" s="210">
        <v>82.3</v>
      </c>
      <c r="E8" s="188">
        <v>73.8</v>
      </c>
      <c r="F8" s="211">
        <v>75.099999999999994</v>
      </c>
      <c r="G8" s="216">
        <v>85.4</v>
      </c>
      <c r="H8" s="188">
        <v>64.8</v>
      </c>
      <c r="I8" s="188">
        <v>54.4</v>
      </c>
    </row>
    <row r="9" spans="1:9" ht="15" customHeight="1" x14ac:dyDescent="0.25">
      <c r="B9" s="3" t="s">
        <v>136</v>
      </c>
      <c r="C9" s="212">
        <v>-0.6</v>
      </c>
      <c r="D9" s="213">
        <v>0.6</v>
      </c>
      <c r="E9" s="187">
        <v>1.2</v>
      </c>
      <c r="F9" s="214">
        <v>0.3</v>
      </c>
      <c r="G9" s="217">
        <v>0.9</v>
      </c>
      <c r="H9" s="187">
        <v>1.3</v>
      </c>
      <c r="I9" s="187">
        <v>-0.4</v>
      </c>
    </row>
    <row r="10" spans="1:9" ht="15" customHeight="1" x14ac:dyDescent="0.25">
      <c r="B10" s="14" t="s">
        <v>137</v>
      </c>
      <c r="C10" s="209">
        <v>14.2</v>
      </c>
      <c r="D10" s="210">
        <v>17.7</v>
      </c>
      <c r="E10" s="188">
        <v>14.8</v>
      </c>
      <c r="F10" s="211">
        <v>13</v>
      </c>
      <c r="G10" s="216">
        <v>23.5</v>
      </c>
      <c r="H10" s="188">
        <v>30</v>
      </c>
      <c r="I10" s="188">
        <v>15.6</v>
      </c>
    </row>
    <row r="11" spans="1:9" ht="15" customHeight="1" x14ac:dyDescent="0.25">
      <c r="B11" s="3" t="s">
        <v>138</v>
      </c>
      <c r="C11" s="212">
        <v>20.399999999999999</v>
      </c>
      <c r="D11" s="213">
        <v>17.5</v>
      </c>
      <c r="E11" s="187">
        <v>17.8</v>
      </c>
      <c r="F11" s="214">
        <v>21.1</v>
      </c>
      <c r="G11" s="217">
        <v>7.6</v>
      </c>
      <c r="H11" s="187">
        <v>4.7</v>
      </c>
      <c r="I11" s="187">
        <v>16.899999999999999</v>
      </c>
    </row>
    <row r="12" spans="1:9" ht="15" customHeight="1" x14ac:dyDescent="0.25">
      <c r="B12" s="14" t="s">
        <v>139</v>
      </c>
      <c r="C12" s="209">
        <v>1.3</v>
      </c>
      <c r="D12" s="210">
        <v>1.9</v>
      </c>
      <c r="E12" s="188">
        <v>1.5</v>
      </c>
      <c r="F12" s="211">
        <v>1.4</v>
      </c>
      <c r="G12" s="216">
        <v>1.8</v>
      </c>
      <c r="H12" s="188">
        <v>2.2999999999999998</v>
      </c>
      <c r="I12" s="188">
        <v>1.5</v>
      </c>
    </row>
    <row r="13" spans="1:9" ht="15" customHeight="1" x14ac:dyDescent="0.25">
      <c r="B13" s="3" t="s">
        <v>80</v>
      </c>
      <c r="C13" s="212">
        <v>5.4</v>
      </c>
      <c r="D13" s="213">
        <v>32.799999999999997</v>
      </c>
      <c r="E13" s="187">
        <v>4.7</v>
      </c>
      <c r="F13" s="214">
        <v>42</v>
      </c>
      <c r="G13" s="217">
        <v>108.4</v>
      </c>
      <c r="H13" s="187">
        <v>0.2</v>
      </c>
      <c r="I13" s="187">
        <v>9.5</v>
      </c>
    </row>
    <row r="14" spans="1:9" ht="15" customHeight="1" x14ac:dyDescent="0.25">
      <c r="B14" s="14" t="s">
        <v>140</v>
      </c>
      <c r="C14" s="209">
        <v>19.8</v>
      </c>
      <c r="D14" s="210">
        <v>38.1</v>
      </c>
      <c r="E14" s="188">
        <v>34.299999999999997</v>
      </c>
      <c r="F14" s="211">
        <v>28.1</v>
      </c>
      <c r="G14" s="216" t="s">
        <v>56</v>
      </c>
      <c r="H14" s="188" t="s">
        <v>56</v>
      </c>
      <c r="I14" s="188">
        <v>17.600000000000001</v>
      </c>
    </row>
    <row r="15" spans="1:9" ht="15" customHeight="1" x14ac:dyDescent="0.25">
      <c r="B15" s="3" t="s">
        <v>141</v>
      </c>
      <c r="C15" s="212">
        <v>16.399999999999999</v>
      </c>
      <c r="D15" s="213">
        <v>7.9</v>
      </c>
      <c r="E15" s="187">
        <v>4.3</v>
      </c>
      <c r="F15" s="214">
        <v>5.6</v>
      </c>
      <c r="G15" s="217">
        <v>4.5</v>
      </c>
      <c r="H15" s="187">
        <v>6.7</v>
      </c>
      <c r="I15" s="187">
        <v>7.9</v>
      </c>
    </row>
    <row r="16" spans="1:9" ht="15" customHeight="1" x14ac:dyDescent="0.25">
      <c r="B16" s="14" t="s">
        <v>71</v>
      </c>
      <c r="C16" s="209">
        <v>48.7</v>
      </c>
      <c r="D16" s="210">
        <v>34.700000000000003</v>
      </c>
      <c r="E16" s="188">
        <v>34.700000000000003</v>
      </c>
      <c r="F16" s="211">
        <v>45.2</v>
      </c>
      <c r="G16" s="216">
        <v>14.6</v>
      </c>
      <c r="H16" s="188" t="s">
        <v>56</v>
      </c>
      <c r="I16" s="188">
        <v>45.3</v>
      </c>
    </row>
    <row r="17" spans="1:9" ht="15" customHeight="1" x14ac:dyDescent="0.25">
      <c r="B17" s="3" t="s">
        <v>142</v>
      </c>
      <c r="C17" s="212">
        <v>37.799999999999997</v>
      </c>
      <c r="D17" s="213">
        <v>20.3</v>
      </c>
      <c r="E17" s="187">
        <v>8.8000000000000007</v>
      </c>
      <c r="F17" s="214">
        <v>7.8</v>
      </c>
      <c r="G17" s="217">
        <v>13.6</v>
      </c>
      <c r="H17" s="187">
        <v>10.8</v>
      </c>
      <c r="I17" s="187">
        <v>23.8</v>
      </c>
    </row>
    <row r="18" spans="1:9" ht="15" customHeight="1" x14ac:dyDescent="0.25">
      <c r="B18" s="14" t="s">
        <v>143</v>
      </c>
      <c r="C18" s="209">
        <v>229.6</v>
      </c>
      <c r="D18" s="210">
        <v>2941.9</v>
      </c>
      <c r="E18" s="188" t="s">
        <v>56</v>
      </c>
      <c r="F18" s="211">
        <v>3852.6</v>
      </c>
      <c r="G18" s="216">
        <v>2346.1</v>
      </c>
      <c r="H18" s="188">
        <v>1.9</v>
      </c>
      <c r="I18" s="188">
        <v>199</v>
      </c>
    </row>
    <row r="19" spans="1:9" ht="15" customHeight="1" x14ac:dyDescent="0.25">
      <c r="B19" s="3" t="s">
        <v>144</v>
      </c>
      <c r="C19" s="212">
        <v>0.9</v>
      </c>
      <c r="D19" s="213">
        <v>2.6</v>
      </c>
      <c r="E19" s="187" t="s">
        <v>56</v>
      </c>
      <c r="F19" s="214">
        <v>1.6</v>
      </c>
      <c r="G19" s="217">
        <v>0.1</v>
      </c>
      <c r="H19" s="187">
        <v>2.7</v>
      </c>
      <c r="I19" s="187">
        <v>1.8</v>
      </c>
    </row>
    <row r="20" spans="1:9" ht="15" customHeight="1" x14ac:dyDescent="0.25">
      <c r="B20" s="14" t="s">
        <v>145</v>
      </c>
      <c r="C20" s="209">
        <v>22.1</v>
      </c>
      <c r="D20" s="210">
        <v>45.6</v>
      </c>
      <c r="E20" s="188" t="s">
        <v>56</v>
      </c>
      <c r="F20" s="211">
        <v>47.6</v>
      </c>
      <c r="G20" s="216">
        <v>11.4</v>
      </c>
      <c r="H20" s="188">
        <v>3.6</v>
      </c>
      <c r="I20" s="188">
        <v>10</v>
      </c>
    </row>
    <row r="21" spans="1:9" ht="15" customHeight="1" x14ac:dyDescent="0.25">
      <c r="B21" s="3" t="s">
        <v>147</v>
      </c>
      <c r="C21" s="212">
        <v>3</v>
      </c>
      <c r="D21" s="213">
        <v>3.5</v>
      </c>
      <c r="E21" s="187">
        <v>3.4</v>
      </c>
      <c r="F21" s="214">
        <v>3.1</v>
      </c>
      <c r="G21" s="217">
        <v>14.6</v>
      </c>
      <c r="H21" s="187">
        <v>20.7</v>
      </c>
      <c r="I21" s="187">
        <v>9.6999999999999993</v>
      </c>
    </row>
    <row r="22" spans="1:9" ht="15" customHeight="1" x14ac:dyDescent="0.25">
      <c r="B22" s="14" t="s">
        <v>148</v>
      </c>
      <c r="C22" s="209">
        <v>8.1999999999999993</v>
      </c>
      <c r="D22" s="210">
        <v>13.1</v>
      </c>
      <c r="E22" s="188">
        <v>12.8</v>
      </c>
      <c r="F22" s="211">
        <v>13.1</v>
      </c>
      <c r="G22" s="216">
        <v>7.7</v>
      </c>
      <c r="H22" s="188">
        <v>4.7</v>
      </c>
      <c r="I22" s="188">
        <v>10.8</v>
      </c>
    </row>
    <row r="23" spans="1:9" ht="15" customHeight="1" x14ac:dyDescent="0.25">
      <c r="B23" s="3" t="s">
        <v>149</v>
      </c>
      <c r="C23" s="212">
        <v>0.8</v>
      </c>
      <c r="D23" s="213">
        <v>0.9</v>
      </c>
      <c r="E23" s="187">
        <v>0.9</v>
      </c>
      <c r="F23" s="214">
        <v>0.9</v>
      </c>
      <c r="G23" s="217">
        <v>0.8</v>
      </c>
      <c r="H23" s="187">
        <v>0.6</v>
      </c>
      <c r="I23" s="187">
        <v>0.8</v>
      </c>
    </row>
    <row r="24" spans="1:9" ht="15" customHeight="1" thickBot="1" x14ac:dyDescent="0.3">
      <c r="B24" s="94" t="s">
        <v>150</v>
      </c>
      <c r="C24" s="304">
        <v>43</v>
      </c>
      <c r="D24" s="305">
        <v>14</v>
      </c>
      <c r="E24" s="306">
        <v>3</v>
      </c>
      <c r="F24" s="307">
        <v>6</v>
      </c>
      <c r="G24" s="308">
        <v>75</v>
      </c>
      <c r="H24" s="306">
        <v>122</v>
      </c>
      <c r="I24" s="306">
        <v>52</v>
      </c>
    </row>
    <row r="25" spans="1:9" ht="15" customHeight="1" x14ac:dyDescent="0.25">
      <c r="B25" s="4"/>
      <c r="C25" s="4"/>
      <c r="D25" s="4"/>
      <c r="E25" s="4"/>
      <c r="F25" s="4"/>
      <c r="G25" s="5"/>
      <c r="H25" s="5"/>
      <c r="I25" s="5"/>
    </row>
    <row r="26" spans="1:9" ht="15" customHeight="1" x14ac:dyDescent="0.25">
      <c r="A26" s="60" t="s">
        <v>57</v>
      </c>
      <c r="B26" s="389" t="s">
        <v>129</v>
      </c>
      <c r="C26" s="390"/>
      <c r="D26" s="390"/>
      <c r="E26" s="390"/>
      <c r="F26" s="390"/>
      <c r="G26" s="390"/>
      <c r="H26" s="390"/>
      <c r="I26" s="390"/>
    </row>
    <row r="27" spans="1:9" ht="30" customHeight="1" x14ac:dyDescent="0.25">
      <c r="A27" s="60" t="s">
        <v>11</v>
      </c>
      <c r="B27" s="375" t="s">
        <v>182</v>
      </c>
      <c r="C27" s="376"/>
      <c r="D27" s="376"/>
      <c r="E27" s="376"/>
      <c r="F27" s="376"/>
      <c r="G27" s="376"/>
      <c r="H27" s="376"/>
      <c r="I27" s="376"/>
    </row>
    <row r="28" spans="1:9" ht="15" customHeight="1" x14ac:dyDescent="0.25">
      <c r="A28" s="93" t="s">
        <v>7</v>
      </c>
      <c r="B28" s="377" t="s">
        <v>151</v>
      </c>
      <c r="C28" s="357"/>
      <c r="D28" s="357"/>
      <c r="E28" s="357"/>
      <c r="F28" s="357"/>
      <c r="G28" s="357"/>
      <c r="H28" s="357"/>
      <c r="I28" s="357"/>
    </row>
    <row r="29" spans="1:9" ht="15" customHeight="1" x14ac:dyDescent="0.25">
      <c r="A29" s="93" t="s">
        <v>2</v>
      </c>
      <c r="B29" s="378" t="s">
        <v>194</v>
      </c>
      <c r="C29" s="378"/>
      <c r="D29" s="378"/>
      <c r="E29" s="378"/>
      <c r="F29" s="378"/>
      <c r="G29" s="378"/>
      <c r="H29" s="378"/>
      <c r="I29" s="378"/>
    </row>
    <row r="30" spans="1:9" ht="15" customHeight="1" x14ac:dyDescent="0.25">
      <c r="B30"/>
      <c r="C30"/>
      <c r="D30"/>
      <c r="E30"/>
      <c r="F30"/>
      <c r="G30"/>
      <c r="H30"/>
      <c r="I30"/>
    </row>
    <row r="31" spans="1:9" ht="15" customHeight="1" x14ac:dyDescent="0.25">
      <c r="B31"/>
      <c r="C31"/>
      <c r="D31"/>
      <c r="E31"/>
      <c r="F31"/>
      <c r="G31"/>
      <c r="H31"/>
      <c r="I31"/>
    </row>
    <row r="32" spans="1:9" ht="15" customHeight="1" x14ac:dyDescent="0.25">
      <c r="B32"/>
      <c r="C32"/>
      <c r="D32"/>
      <c r="E32"/>
      <c r="F32"/>
      <c r="G32"/>
      <c r="H32"/>
      <c r="I32"/>
    </row>
    <row r="33" spans="2:9" ht="15" customHeight="1" x14ac:dyDescent="0.25">
      <c r="B33"/>
      <c r="C33"/>
      <c r="D33"/>
      <c r="E33"/>
      <c r="F33"/>
      <c r="G33"/>
      <c r="H33"/>
      <c r="I33"/>
    </row>
    <row r="34" spans="2:9" ht="15" customHeight="1" x14ac:dyDescent="0.25"/>
    <row r="35" spans="2:9" ht="15" customHeight="1" x14ac:dyDescent="0.25"/>
    <row r="36" spans="2:9" ht="15" customHeight="1" x14ac:dyDescent="0.25"/>
    <row r="37" spans="2:9" ht="15" customHeight="1" x14ac:dyDescent="0.25"/>
    <row r="38" spans="2:9" ht="15" customHeight="1" x14ac:dyDescent="0.25"/>
    <row r="39" spans="2:9" ht="15" customHeight="1" x14ac:dyDescent="0.25"/>
    <row r="40" spans="2:9" ht="15" customHeight="1" x14ac:dyDescent="0.25"/>
    <row r="41" spans="2:9" ht="15" customHeight="1" x14ac:dyDescent="0.25"/>
    <row r="42" spans="2:9" ht="15" customHeight="1" x14ac:dyDescent="0.25"/>
    <row r="43" spans="2:9" ht="15" customHeight="1" x14ac:dyDescent="0.25"/>
  </sheetData>
  <mergeCells count="9">
    <mergeCell ref="B27:I27"/>
    <mergeCell ref="B28:I28"/>
    <mergeCell ref="B29:I29"/>
    <mergeCell ref="B2:I2"/>
    <mergeCell ref="B3:B4"/>
    <mergeCell ref="C3:C4"/>
    <mergeCell ref="D3:F3"/>
    <mergeCell ref="G3:I3"/>
    <mergeCell ref="B26:I26"/>
  </mergeCells>
  <hyperlinks>
    <hyperlink ref="I1" location="Contents!A1" display="[contents Ç]" xr:uid="{00000000-0004-0000-0100-000000000000}"/>
    <hyperlink ref="B29" r:id="rId1" xr:uid="{00000000-0004-0000-0100-000001000000}"/>
  </hyperlinks>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P70"/>
  <sheetViews>
    <sheetView showGridLines="0" topLeftCell="A16" zoomScaleNormal="100" workbookViewId="0">
      <selection activeCell="B35" sqref="B35:F35"/>
    </sheetView>
  </sheetViews>
  <sheetFormatPr defaultColWidth="8.7109375" defaultRowHeight="12" customHeight="1" x14ac:dyDescent="0.25"/>
  <cols>
    <col min="1" max="1" width="8.7109375" style="44"/>
    <col min="2" max="6" width="16.7109375" style="44" customWidth="1"/>
    <col min="7" max="16384" width="8.7109375" style="44"/>
  </cols>
  <sheetData>
    <row r="1" spans="1:16" s="1" customFormat="1" ht="30" customHeight="1" x14ac:dyDescent="0.25">
      <c r="A1" s="51" t="s">
        <v>0</v>
      </c>
      <c r="B1" s="177" t="s">
        <v>1</v>
      </c>
      <c r="C1" s="74"/>
      <c r="D1" s="74"/>
      <c r="E1" s="74"/>
      <c r="F1" s="76" t="s">
        <v>5</v>
      </c>
    </row>
    <row r="2" spans="1:16" s="17" customFormat="1" ht="30" customHeight="1" x14ac:dyDescent="0.25">
      <c r="A2" s="15"/>
      <c r="B2" s="472" t="s">
        <v>175</v>
      </c>
      <c r="C2" s="473"/>
      <c r="D2" s="473"/>
      <c r="E2" s="473"/>
      <c r="F2" s="473"/>
      <c r="G2" s="25"/>
      <c r="H2" s="25"/>
      <c r="I2" s="25"/>
      <c r="J2" s="45"/>
      <c r="K2" s="45"/>
      <c r="L2" s="16"/>
      <c r="M2" s="16"/>
      <c r="N2" s="16"/>
      <c r="O2" s="25"/>
      <c r="P2" s="25"/>
    </row>
    <row r="3" spans="1:16" ht="15" customHeight="1" x14ac:dyDescent="0.25"/>
    <row r="4" spans="1:16" s="74" customFormat="1" ht="15" customHeight="1" x14ac:dyDescent="0.25"/>
    <row r="5" spans="1:16" s="74" customFormat="1" ht="15" customHeight="1" x14ac:dyDescent="0.25"/>
    <row r="6" spans="1:16" s="74" customFormat="1" ht="15" customHeight="1" x14ac:dyDescent="0.25"/>
    <row r="7" spans="1:16" s="74" customFormat="1" ht="15" customHeight="1" x14ac:dyDescent="0.25"/>
    <row r="8" spans="1:16" s="74" customFormat="1" ht="15" customHeight="1" x14ac:dyDescent="0.25"/>
    <row r="9" spans="1:16" s="74" customFormat="1" ht="15" customHeight="1" x14ac:dyDescent="0.25"/>
    <row r="10" spans="1:16" s="74" customFormat="1" ht="15" customHeight="1" x14ac:dyDescent="0.25"/>
    <row r="11" spans="1:16" s="74" customFormat="1" ht="15" customHeight="1" x14ac:dyDescent="0.25"/>
    <row r="12" spans="1:16" s="74" customFormat="1" ht="15" customHeight="1" x14ac:dyDescent="0.25"/>
    <row r="13" spans="1:16" ht="15" customHeight="1" x14ac:dyDescent="0.25"/>
    <row r="14" spans="1:16" ht="15" customHeight="1" x14ac:dyDescent="0.25"/>
    <row r="15" spans="1:16"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s="74" customFormat="1"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spans="1:6" s="1" customFormat="1" ht="15" customHeight="1" x14ac:dyDescent="0.25">
      <c r="A33" s="60" t="s">
        <v>11</v>
      </c>
      <c r="B33" s="487" t="s">
        <v>114</v>
      </c>
      <c r="C33" s="394"/>
      <c r="D33" s="394"/>
      <c r="E33" s="394"/>
      <c r="F33" s="394"/>
    </row>
    <row r="34" spans="1:6" s="1" customFormat="1" ht="15" customHeight="1" x14ac:dyDescent="0.25">
      <c r="A34" s="93" t="s">
        <v>7</v>
      </c>
      <c r="B34" s="395" t="s">
        <v>151</v>
      </c>
      <c r="C34" s="396"/>
      <c r="D34" s="396"/>
      <c r="E34" s="396"/>
      <c r="F34" s="396"/>
    </row>
    <row r="35" spans="1:6" s="1" customFormat="1" ht="15" customHeight="1" x14ac:dyDescent="0.25">
      <c r="A35" s="93" t="s">
        <v>2</v>
      </c>
      <c r="B35" s="397" t="s">
        <v>194</v>
      </c>
      <c r="C35" s="398"/>
      <c r="D35" s="398"/>
      <c r="E35" s="398"/>
      <c r="F35" s="398"/>
    </row>
    <row r="36" spans="1:6" ht="15" customHeight="1" x14ac:dyDescent="0.25"/>
    <row r="37" spans="1:6" ht="15" customHeight="1" x14ac:dyDescent="0.25"/>
    <row r="38" spans="1:6" ht="15" customHeight="1" x14ac:dyDescent="0.25"/>
    <row r="39" spans="1:6" ht="15" customHeight="1" x14ac:dyDescent="0.25"/>
    <row r="40" spans="1:6" ht="15" customHeight="1" x14ac:dyDescent="0.25"/>
    <row r="41" spans="1:6" ht="15" customHeight="1" x14ac:dyDescent="0.25"/>
    <row r="42" spans="1:6" ht="15" customHeight="1" x14ac:dyDescent="0.25"/>
    <row r="43" spans="1:6" ht="15" customHeight="1" x14ac:dyDescent="0.25"/>
    <row r="44" spans="1:6" ht="15" customHeight="1" x14ac:dyDescent="0.25"/>
    <row r="45" spans="1:6" ht="15" customHeight="1" x14ac:dyDescent="0.25"/>
    <row r="61" spans="1:14" ht="12" customHeight="1" x14ac:dyDescent="0.25">
      <c r="A61" s="49"/>
      <c r="B61" s="49"/>
      <c r="C61" s="49"/>
      <c r="D61" s="49"/>
      <c r="E61" s="49"/>
      <c r="F61" s="49"/>
      <c r="G61" s="49"/>
      <c r="H61" s="49"/>
      <c r="I61" s="49"/>
    </row>
    <row r="62" spans="1:14" ht="12" customHeight="1" x14ac:dyDescent="0.25">
      <c r="A62" s="49"/>
      <c r="B62" s="49"/>
      <c r="C62" s="49"/>
      <c r="D62" s="49"/>
      <c r="E62" s="49"/>
      <c r="F62" s="49"/>
      <c r="G62" s="49"/>
      <c r="H62" s="49"/>
      <c r="I62" s="49"/>
    </row>
    <row r="63" spans="1:14" ht="12" customHeight="1" x14ac:dyDescent="0.25">
      <c r="A63" s="23"/>
      <c r="B63" s="30"/>
      <c r="C63" s="47"/>
      <c r="D63" s="47"/>
      <c r="E63" s="47"/>
      <c r="F63" s="47"/>
      <c r="G63" s="47"/>
      <c r="H63" s="47"/>
      <c r="I63" s="47"/>
      <c r="L63" s="7"/>
      <c r="M63" s="7"/>
      <c r="N63" s="7"/>
    </row>
    <row r="64" spans="1:14" ht="12" customHeight="1" x14ac:dyDescent="0.25">
      <c r="A64" s="23"/>
      <c r="B64" s="31"/>
      <c r="C64" s="47"/>
      <c r="D64" s="47"/>
      <c r="E64" s="47"/>
      <c r="F64" s="47"/>
      <c r="G64" s="47"/>
      <c r="H64" s="47"/>
      <c r="I64" s="47"/>
    </row>
    <row r="65" spans="1:9" ht="12" customHeight="1" x14ac:dyDescent="0.25">
      <c r="A65" s="23"/>
      <c r="B65" s="32"/>
      <c r="C65" s="48"/>
      <c r="D65" s="48"/>
      <c r="E65" s="48"/>
      <c r="F65" s="48"/>
      <c r="G65" s="48"/>
      <c r="H65" s="48"/>
      <c r="I65" s="48"/>
    </row>
    <row r="66" spans="1:9" ht="12" customHeight="1" x14ac:dyDescent="0.25">
      <c r="A66" s="23"/>
      <c r="B66" s="33"/>
      <c r="C66" s="23"/>
      <c r="D66" s="47"/>
      <c r="E66" s="47"/>
      <c r="F66" s="47"/>
      <c r="G66" s="47"/>
      <c r="H66" s="47"/>
      <c r="I66" s="47"/>
    </row>
    <row r="67" spans="1:9" s="49" customFormat="1" ht="12" customHeight="1" x14ac:dyDescent="0.25">
      <c r="B67" s="31"/>
      <c r="C67" s="43"/>
      <c r="D67" s="42"/>
      <c r="E67" s="42"/>
      <c r="F67" s="42"/>
    </row>
    <row r="68" spans="1:9" s="49" customFormat="1" ht="12" customHeight="1" x14ac:dyDescent="0.25">
      <c r="B68" s="32"/>
      <c r="C68" s="41"/>
      <c r="D68" s="42"/>
      <c r="E68" s="42"/>
      <c r="F68" s="42"/>
    </row>
    <row r="69" spans="1:9" s="49" customFormat="1" ht="12" customHeight="1" x14ac:dyDescent="0.25">
      <c r="B69" s="33"/>
      <c r="C69" s="43"/>
      <c r="D69" s="42"/>
      <c r="E69" s="42"/>
      <c r="F69" s="42"/>
    </row>
    <row r="70" spans="1:9" s="49" customFormat="1" ht="12" customHeight="1" x14ac:dyDescent="0.25"/>
  </sheetData>
  <mergeCells count="4">
    <mergeCell ref="B2:F2"/>
    <mergeCell ref="B33:F33"/>
    <mergeCell ref="B34:F34"/>
    <mergeCell ref="B35:F35"/>
  </mergeCells>
  <hyperlinks>
    <hyperlink ref="F1" location="Contents!A1" display="[contents Ç]" xr:uid="{00000000-0004-0000-1300-000000000000}"/>
    <hyperlink ref="B35" r:id="rId1" xr:uid="{00000000-0004-0000-1300-000001000000}"/>
  </hyperlinks>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P84"/>
  <sheetViews>
    <sheetView showGridLines="0" topLeftCell="A7" zoomScaleNormal="100" workbookViewId="0">
      <selection activeCell="B36" sqref="B36:F36"/>
    </sheetView>
  </sheetViews>
  <sheetFormatPr defaultColWidth="8.7109375" defaultRowHeight="12" customHeight="1" x14ac:dyDescent="0.25"/>
  <cols>
    <col min="1" max="1" width="8.7109375" style="44"/>
    <col min="2" max="6" width="16.7109375" style="44" customWidth="1"/>
    <col min="7" max="16384" width="8.7109375" style="44"/>
  </cols>
  <sheetData>
    <row r="1" spans="1:16" s="1" customFormat="1" ht="30" customHeight="1" x14ac:dyDescent="0.25">
      <c r="A1" s="51" t="s">
        <v>0</v>
      </c>
      <c r="B1" s="177" t="s">
        <v>1</v>
      </c>
      <c r="C1" s="74"/>
      <c r="D1" s="74"/>
      <c r="E1" s="74"/>
      <c r="F1" s="76" t="s">
        <v>5</v>
      </c>
    </row>
    <row r="2" spans="1:16" s="17" customFormat="1" ht="30" customHeight="1" x14ac:dyDescent="0.25">
      <c r="A2" s="15"/>
      <c r="B2" s="488" t="s">
        <v>176</v>
      </c>
      <c r="C2" s="489"/>
      <c r="D2" s="489"/>
      <c r="E2" s="489"/>
      <c r="F2" s="489"/>
      <c r="G2" s="25"/>
      <c r="H2" s="25"/>
      <c r="I2" s="25"/>
      <c r="J2" s="45"/>
      <c r="K2" s="45"/>
      <c r="L2" s="16"/>
      <c r="M2" s="16"/>
      <c r="N2" s="16"/>
      <c r="O2" s="25"/>
      <c r="P2" s="25"/>
    </row>
    <row r="3" spans="1:16" ht="15" customHeight="1" x14ac:dyDescent="0.25"/>
    <row r="4" spans="1:16" ht="15" customHeight="1" x14ac:dyDescent="0.25"/>
    <row r="5" spans="1:16" s="74" customFormat="1" ht="15" customHeight="1" x14ac:dyDescent="0.25"/>
    <row r="6" spans="1:16" s="74" customFormat="1" ht="15" customHeight="1" x14ac:dyDescent="0.25"/>
    <row r="7" spans="1:16" s="74" customFormat="1" ht="15" customHeight="1" x14ac:dyDescent="0.25"/>
    <row r="8" spans="1:16" s="74" customFormat="1" ht="15" customHeight="1" x14ac:dyDescent="0.25"/>
    <row r="9" spans="1:16" s="74" customFormat="1" ht="15" customHeight="1" x14ac:dyDescent="0.25"/>
    <row r="10" spans="1:16" s="74" customFormat="1" ht="15" customHeight="1" x14ac:dyDescent="0.25"/>
    <row r="11" spans="1:16" s="74" customFormat="1" ht="15" customHeight="1" x14ac:dyDescent="0.25"/>
    <row r="12" spans="1:16" s="74" customFormat="1" ht="15" customHeight="1" x14ac:dyDescent="0.25"/>
    <row r="13" spans="1:16" s="74" customFormat="1" ht="15" customHeight="1" x14ac:dyDescent="0.25"/>
    <row r="14" spans="1:16" s="74" customFormat="1" ht="15" customHeight="1" x14ac:dyDescent="0.25"/>
    <row r="15" spans="1:16" s="74" customFormat="1" ht="15" customHeight="1" x14ac:dyDescent="0.25"/>
    <row r="16" spans="1:16"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s="74" customFormat="1" ht="15" customHeight="1" x14ac:dyDescent="0.25"/>
    <row r="33" spans="1:6" ht="15" customHeight="1" x14ac:dyDescent="0.25">
      <c r="A33" s="60" t="s">
        <v>57</v>
      </c>
      <c r="B33" s="490" t="s">
        <v>115</v>
      </c>
      <c r="C33" s="376"/>
      <c r="D33" s="376"/>
      <c r="E33" s="376"/>
      <c r="F33" s="376"/>
    </row>
    <row r="34" spans="1:6" s="1" customFormat="1" ht="15" customHeight="1" x14ac:dyDescent="0.25">
      <c r="A34" s="60" t="s">
        <v>11</v>
      </c>
      <c r="B34" s="487" t="s">
        <v>113</v>
      </c>
      <c r="C34" s="394"/>
      <c r="D34" s="394"/>
      <c r="E34" s="394"/>
      <c r="F34" s="394"/>
    </row>
    <row r="35" spans="1:6" s="1" customFormat="1" ht="15" customHeight="1" x14ac:dyDescent="0.25">
      <c r="A35" s="93" t="s">
        <v>7</v>
      </c>
      <c r="B35" s="395" t="s">
        <v>151</v>
      </c>
      <c r="C35" s="396"/>
      <c r="D35" s="396"/>
      <c r="E35" s="396"/>
      <c r="F35" s="396"/>
    </row>
    <row r="36" spans="1:6" s="1" customFormat="1" ht="15" customHeight="1" x14ac:dyDescent="0.25">
      <c r="A36" s="93" t="s">
        <v>2</v>
      </c>
      <c r="B36" s="397" t="s">
        <v>194</v>
      </c>
      <c r="C36" s="398"/>
      <c r="D36" s="398"/>
      <c r="E36" s="398"/>
      <c r="F36" s="398"/>
    </row>
    <row r="37" spans="1:6" ht="15" customHeight="1" x14ac:dyDescent="0.25"/>
    <row r="38" spans="1:6" ht="15" customHeight="1" x14ac:dyDescent="0.25"/>
    <row r="39" spans="1:6" ht="15" customHeight="1" x14ac:dyDescent="0.25"/>
    <row r="40" spans="1:6" ht="15" customHeight="1" x14ac:dyDescent="0.25"/>
    <row r="41" spans="1:6" ht="15" customHeight="1" x14ac:dyDescent="0.25"/>
    <row r="42" spans="1:6" ht="15" customHeight="1" x14ac:dyDescent="0.25"/>
    <row r="43" spans="1:6" ht="15" customHeight="1" x14ac:dyDescent="0.25"/>
    <row r="44" spans="1:6" ht="15" customHeight="1" x14ac:dyDescent="0.25"/>
    <row r="45" spans="1:6" ht="15" customHeight="1" x14ac:dyDescent="0.25"/>
    <row r="46" spans="1:6" ht="15" customHeight="1" x14ac:dyDescent="0.25"/>
    <row r="60" spans="1:14" ht="12" customHeight="1" x14ac:dyDescent="0.2">
      <c r="B60" s="261" t="s">
        <v>44</v>
      </c>
      <c r="C60" s="261">
        <v>7.1</v>
      </c>
      <c r="D60" s="261">
        <v>15.6</v>
      </c>
    </row>
    <row r="61" spans="1:14" ht="12" customHeight="1" x14ac:dyDescent="0.2">
      <c r="B61" s="261" t="s">
        <v>26</v>
      </c>
      <c r="C61" s="261">
        <v>4.3</v>
      </c>
      <c r="D61" s="261">
        <v>13.7</v>
      </c>
    </row>
    <row r="62" spans="1:14" ht="12" customHeight="1" x14ac:dyDescent="0.2">
      <c r="A62" s="49"/>
      <c r="B62" s="261" t="s">
        <v>27</v>
      </c>
      <c r="C62" s="261">
        <v>16</v>
      </c>
      <c r="D62" s="261">
        <v>1.4</v>
      </c>
      <c r="E62" s="49"/>
      <c r="F62" s="49"/>
      <c r="G62" s="49"/>
      <c r="H62" s="49"/>
      <c r="I62" s="49"/>
    </row>
    <row r="63" spans="1:14" ht="12" customHeight="1" x14ac:dyDescent="0.2">
      <c r="A63" s="23"/>
      <c r="B63" s="261" t="s">
        <v>28</v>
      </c>
      <c r="C63" s="261">
        <v>3.6</v>
      </c>
      <c r="D63" s="261">
        <v>4.4000000000000004</v>
      </c>
      <c r="E63" s="47"/>
      <c r="F63" s="47"/>
      <c r="G63" s="47"/>
      <c r="H63" s="47"/>
      <c r="I63" s="47"/>
      <c r="L63" s="7"/>
      <c r="M63" s="7"/>
      <c r="N63" s="7"/>
    </row>
    <row r="64" spans="1:14" ht="12" customHeight="1" x14ac:dyDescent="0.2">
      <c r="A64" s="23"/>
      <c r="B64" s="261" t="s">
        <v>29</v>
      </c>
      <c r="C64" s="261">
        <v>4.7</v>
      </c>
      <c r="D64" s="261">
        <v>8.8000000000000007</v>
      </c>
      <c r="E64" s="47"/>
      <c r="F64" s="47"/>
      <c r="G64" s="47"/>
      <c r="H64" s="47"/>
      <c r="I64" s="47"/>
    </row>
    <row r="65" spans="1:9" ht="12" customHeight="1" x14ac:dyDescent="0.2">
      <c r="A65" s="23"/>
      <c r="B65" s="261" t="s">
        <v>31</v>
      </c>
      <c r="C65" s="261">
        <v>12.7</v>
      </c>
      <c r="D65" s="261">
        <v>13.6</v>
      </c>
      <c r="E65" s="48"/>
      <c r="F65" s="48"/>
      <c r="G65" s="48"/>
      <c r="H65" s="48"/>
      <c r="I65" s="48"/>
    </row>
    <row r="66" spans="1:9" ht="12" customHeight="1" x14ac:dyDescent="0.2">
      <c r="A66" s="23"/>
      <c r="B66" s="261" t="s">
        <v>49</v>
      </c>
      <c r="C66" s="261">
        <v>6.2</v>
      </c>
      <c r="D66" s="261">
        <v>4.2</v>
      </c>
      <c r="E66" s="47"/>
      <c r="F66" s="47"/>
      <c r="G66" s="47"/>
      <c r="H66" s="47"/>
      <c r="I66" s="47"/>
    </row>
    <row r="67" spans="1:9" s="49" customFormat="1" ht="12" customHeight="1" x14ac:dyDescent="0.2">
      <c r="B67" s="261" t="s">
        <v>87</v>
      </c>
      <c r="C67" s="261">
        <v>2.8</v>
      </c>
      <c r="D67" s="261">
        <v>10.7</v>
      </c>
      <c r="E67" s="42"/>
      <c r="F67" s="42"/>
    </row>
    <row r="68" spans="1:9" s="49" customFormat="1" ht="12" customHeight="1" x14ac:dyDescent="0.2">
      <c r="B68" s="261" t="s">
        <v>30</v>
      </c>
      <c r="C68" s="261">
        <v>4.3</v>
      </c>
      <c r="D68" s="261">
        <v>13.1</v>
      </c>
      <c r="E68" s="42"/>
      <c r="F68" s="42"/>
    </row>
    <row r="69" spans="1:9" s="49" customFormat="1" ht="12" customHeight="1" x14ac:dyDescent="0.2">
      <c r="B69" s="261" t="s">
        <v>33</v>
      </c>
      <c r="C69" s="261">
        <v>10.8</v>
      </c>
      <c r="D69" s="261">
        <v>10.1</v>
      </c>
      <c r="E69" s="42"/>
      <c r="F69" s="42"/>
    </row>
    <row r="70" spans="1:9" s="49" customFormat="1" ht="12" customHeight="1" x14ac:dyDescent="0.2">
      <c r="B70" s="261" t="s">
        <v>41</v>
      </c>
      <c r="C70" s="261">
        <v>4.5999999999999996</v>
      </c>
      <c r="D70" s="261">
        <v>3.7</v>
      </c>
    </row>
    <row r="71" spans="1:9" ht="12" customHeight="1" x14ac:dyDescent="0.2">
      <c r="B71" s="261" t="s">
        <v>32</v>
      </c>
      <c r="C71" s="261">
        <v>16.100000000000001</v>
      </c>
      <c r="D71" s="261">
        <v>19.600000000000001</v>
      </c>
    </row>
    <row r="72" spans="1:9" ht="12" customHeight="1" x14ac:dyDescent="0.2">
      <c r="B72" s="261" t="s">
        <v>36</v>
      </c>
      <c r="C72" s="261">
        <v>5.8</v>
      </c>
      <c r="D72" s="261">
        <v>7.4</v>
      </c>
    </row>
    <row r="73" spans="1:9" ht="12" customHeight="1" x14ac:dyDescent="0.2">
      <c r="B73" s="261" t="s">
        <v>38</v>
      </c>
      <c r="C73" s="261">
        <v>12.2</v>
      </c>
      <c r="D73" s="261">
        <v>8.8000000000000007</v>
      </c>
    </row>
    <row r="74" spans="1:9" ht="12" customHeight="1" x14ac:dyDescent="0.2">
      <c r="B74" s="261" t="s">
        <v>39</v>
      </c>
      <c r="C74" s="261">
        <v>13.5</v>
      </c>
      <c r="D74" s="261">
        <v>4</v>
      </c>
    </row>
    <row r="75" spans="1:9" ht="12" customHeight="1" x14ac:dyDescent="0.2">
      <c r="B75" s="261" t="s">
        <v>43</v>
      </c>
      <c r="C75" s="261">
        <v>6</v>
      </c>
      <c r="D75" s="261">
        <v>10.5</v>
      </c>
    </row>
    <row r="76" spans="1:9" ht="12" customHeight="1" x14ac:dyDescent="0.2">
      <c r="B76" s="261" t="s">
        <v>45</v>
      </c>
      <c r="C76" s="261">
        <v>8.1999999999999993</v>
      </c>
      <c r="D76" s="261">
        <v>2.2000000000000002</v>
      </c>
    </row>
    <row r="77" spans="1:9" ht="12" customHeight="1" x14ac:dyDescent="0.2">
      <c r="B77" s="263" t="s">
        <v>4</v>
      </c>
      <c r="C77" s="261">
        <v>20.8</v>
      </c>
      <c r="D77" s="261">
        <v>8.6</v>
      </c>
    </row>
    <row r="78" spans="1:9" ht="12" customHeight="1" x14ac:dyDescent="0.2">
      <c r="B78" s="261" t="s">
        <v>46</v>
      </c>
      <c r="C78" s="261">
        <v>13.1</v>
      </c>
      <c r="D78" s="261">
        <v>0.6</v>
      </c>
    </row>
    <row r="79" spans="1:9" ht="12" customHeight="1" x14ac:dyDescent="0.2">
      <c r="B79" s="261" t="s">
        <v>48</v>
      </c>
      <c r="C79" s="261">
        <v>9.6</v>
      </c>
      <c r="D79" s="261">
        <v>2.4</v>
      </c>
    </row>
    <row r="80" spans="1:9" ht="12" customHeight="1" x14ac:dyDescent="0.2">
      <c r="B80" s="261" t="s">
        <v>47</v>
      </c>
      <c r="C80" s="261">
        <v>6.5</v>
      </c>
      <c r="D80" s="261">
        <v>8.1</v>
      </c>
    </row>
    <row r="81" spans="2:4" ht="12" customHeight="1" x14ac:dyDescent="0.2">
      <c r="B81" s="261" t="s">
        <v>34</v>
      </c>
      <c r="C81" s="261">
        <v>3</v>
      </c>
      <c r="D81" s="261">
        <v>15.2</v>
      </c>
    </row>
    <row r="82" spans="2:4" ht="12" customHeight="1" x14ac:dyDescent="0.2">
      <c r="B82" s="261" t="s">
        <v>50</v>
      </c>
      <c r="C82" s="261">
        <v>3.4</v>
      </c>
      <c r="D82" s="261">
        <v>14.1</v>
      </c>
    </row>
    <row r="83" spans="2:4" ht="12" customHeight="1" x14ac:dyDescent="0.2">
      <c r="B83" s="261" t="s">
        <v>51</v>
      </c>
      <c r="C83" s="261">
        <v>7.5</v>
      </c>
      <c r="D83" s="261">
        <v>11.2</v>
      </c>
    </row>
    <row r="84" spans="2:4" ht="12" customHeight="1" x14ac:dyDescent="0.25">
      <c r="C84" s="262">
        <f>AVERAGE(C60:C83)</f>
        <v>8.4499999999999993</v>
      </c>
      <c r="D84" s="262">
        <f>AVERAGE(D60:D83)</f>
        <v>8.8333333333333304</v>
      </c>
    </row>
  </sheetData>
  <mergeCells count="5">
    <mergeCell ref="B2:F2"/>
    <mergeCell ref="B34:F34"/>
    <mergeCell ref="B35:F35"/>
    <mergeCell ref="B36:F36"/>
    <mergeCell ref="B33:F33"/>
  </mergeCells>
  <hyperlinks>
    <hyperlink ref="F1" location="Contents!A1" display="[contents Ç]" xr:uid="{00000000-0004-0000-1400-000000000000}"/>
    <hyperlink ref="B36" r:id="rId1" xr:uid="{00000000-0004-0000-1400-000001000000}"/>
  </hyperlinks>
  <pageMargins left="0.23622047244094491" right="0.23622047244094491" top="0.74803149606299213" bottom="0.74803149606299213" header="0.31496062992125984" footer="0.31496062992125984"/>
  <pageSetup paperSize="9" orientation="portrait" horizontalDpi="4294967293" r:id="rId2"/>
  <headerFooter>
    <oddFooter>&amp;C&amp;"Arial,Negrito"&amp;8&amp;P/&amp;N</oddFooter>
  </headerFooter>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8"/>
  <sheetViews>
    <sheetView showGridLines="0" zoomScaleNormal="100" workbookViewId="0">
      <selection activeCell="B17" sqref="B17:I17"/>
    </sheetView>
  </sheetViews>
  <sheetFormatPr defaultColWidth="8.7109375" defaultRowHeight="12" customHeight="1" x14ac:dyDescent="0.25"/>
  <cols>
    <col min="1" max="1" width="8.7109375" style="1"/>
    <col min="2" max="2" width="56.7109375" style="1" customWidth="1"/>
    <col min="3" max="5" width="12.7109375" style="12" customWidth="1"/>
    <col min="6" max="7" width="12.7109375" customWidth="1"/>
    <col min="8" max="9" width="12.7109375" style="1" customWidth="1"/>
    <col min="10" max="16384" width="8.7109375" style="1"/>
  </cols>
  <sheetData>
    <row r="1" spans="1:19" ht="30" customHeight="1" x14ac:dyDescent="0.25">
      <c r="A1" s="51" t="s">
        <v>0</v>
      </c>
      <c r="B1" s="177" t="s">
        <v>1</v>
      </c>
      <c r="C1" s="13"/>
      <c r="D1" s="13"/>
      <c r="I1" s="76" t="s">
        <v>5</v>
      </c>
    </row>
    <row r="2" spans="1:19" ht="30" customHeight="1" thickBot="1" x14ac:dyDescent="0.3">
      <c r="B2" s="379" t="s">
        <v>69</v>
      </c>
      <c r="C2" s="391"/>
      <c r="D2" s="391"/>
      <c r="E2" s="391"/>
      <c r="F2" s="392"/>
      <c r="G2" s="392"/>
      <c r="H2" s="392"/>
      <c r="I2" s="392"/>
    </row>
    <row r="3" spans="1:19" ht="45" customHeight="1" x14ac:dyDescent="0.25">
      <c r="B3" s="381" t="s">
        <v>10</v>
      </c>
      <c r="C3" s="383" t="s">
        <v>4</v>
      </c>
      <c r="D3" s="385" t="s">
        <v>66</v>
      </c>
      <c r="E3" s="386"/>
      <c r="F3" s="387"/>
      <c r="G3" s="388" t="s">
        <v>67</v>
      </c>
      <c r="H3" s="386"/>
      <c r="I3" s="386"/>
    </row>
    <row r="4" spans="1:19" ht="30" customHeight="1" x14ac:dyDescent="0.25">
      <c r="B4" s="382"/>
      <c r="C4" s="384"/>
      <c r="D4" s="132" t="s">
        <v>51</v>
      </c>
      <c r="E4" s="133" t="s">
        <v>55</v>
      </c>
      <c r="F4" s="136" t="s">
        <v>30</v>
      </c>
      <c r="G4" s="133" t="s">
        <v>68</v>
      </c>
      <c r="H4" s="133" t="s">
        <v>70</v>
      </c>
      <c r="I4" s="134" t="s">
        <v>46</v>
      </c>
    </row>
    <row r="5" spans="1:19" ht="15" customHeight="1" x14ac:dyDescent="0.25">
      <c r="B5" s="103" t="s">
        <v>77</v>
      </c>
      <c r="C5" s="219">
        <v>2230</v>
      </c>
      <c r="D5" s="220">
        <v>4668.3</v>
      </c>
      <c r="E5" s="217">
        <v>407.8</v>
      </c>
      <c r="F5" s="221">
        <v>3540.6</v>
      </c>
      <c r="G5" s="217">
        <v>1367.1</v>
      </c>
      <c r="H5" s="217">
        <v>192.5</v>
      </c>
      <c r="I5" s="217">
        <v>2769.4</v>
      </c>
    </row>
    <row r="6" spans="1:19" ht="15" customHeight="1" x14ac:dyDescent="0.25">
      <c r="B6" s="14" t="s">
        <v>75</v>
      </c>
      <c r="C6" s="222">
        <v>20.8</v>
      </c>
      <c r="D6" s="223">
        <v>7.5</v>
      </c>
      <c r="E6" s="216">
        <v>5.4</v>
      </c>
      <c r="F6" s="224">
        <v>4.3</v>
      </c>
      <c r="G6" s="216">
        <v>0.7</v>
      </c>
      <c r="H6" s="216">
        <v>37.5</v>
      </c>
      <c r="I6" s="216">
        <v>13.1</v>
      </c>
    </row>
    <row r="7" spans="1:19" ht="15" customHeight="1" x14ac:dyDescent="0.25">
      <c r="B7" s="3" t="s">
        <v>79</v>
      </c>
      <c r="C7" s="219">
        <v>13.082865246168501</v>
      </c>
      <c r="D7" s="220">
        <v>11.655423542047799</v>
      </c>
      <c r="E7" s="217">
        <v>6.6223783055507397</v>
      </c>
      <c r="F7" s="221">
        <v>3.2156926188235602</v>
      </c>
      <c r="G7" s="217">
        <v>1.8664827291510999</v>
      </c>
      <c r="H7" s="217">
        <v>55.469988518160498</v>
      </c>
      <c r="I7" s="217">
        <v>10.2446519284524</v>
      </c>
    </row>
    <row r="8" spans="1:19" ht="15" customHeight="1" x14ac:dyDescent="0.25">
      <c r="B8" s="14" t="s">
        <v>78</v>
      </c>
      <c r="C8" s="222">
        <v>918.6</v>
      </c>
      <c r="D8" s="223">
        <v>6955.7</v>
      </c>
      <c r="E8" s="216">
        <v>1762.8</v>
      </c>
      <c r="F8" s="224">
        <v>10758.1</v>
      </c>
      <c r="G8" s="216">
        <v>688</v>
      </c>
      <c r="H8" s="216">
        <v>12.1</v>
      </c>
      <c r="I8" s="216">
        <v>132.80000000000001</v>
      </c>
    </row>
    <row r="9" spans="1:19" ht="15" customHeight="1" x14ac:dyDescent="0.25">
      <c r="B9" s="3" t="s">
        <v>76</v>
      </c>
      <c r="C9" s="219">
        <v>8.6</v>
      </c>
      <c r="D9" s="220">
        <v>11.2</v>
      </c>
      <c r="E9" s="217">
        <v>23.2</v>
      </c>
      <c r="F9" s="221">
        <v>13.1</v>
      </c>
      <c r="G9" s="217">
        <v>0.4</v>
      </c>
      <c r="H9" s="217">
        <v>2.4</v>
      </c>
      <c r="I9" s="217">
        <v>0.6</v>
      </c>
    </row>
    <row r="10" spans="1:19" ht="15" customHeight="1" x14ac:dyDescent="0.25">
      <c r="B10" s="14" t="s">
        <v>74</v>
      </c>
      <c r="C10" s="222">
        <v>4372.3655301992394</v>
      </c>
      <c r="D10" s="223">
        <v>1711.9127251130399</v>
      </c>
      <c r="E10" s="216">
        <v>3148.89436296228</v>
      </c>
      <c r="F10" s="224">
        <v>15204.3732746322</v>
      </c>
      <c r="G10" s="216">
        <v>2537.2334704600003</v>
      </c>
      <c r="H10" s="216">
        <v>175.89420786446701</v>
      </c>
      <c r="I10" s="216">
        <v>3515</v>
      </c>
    </row>
    <row r="11" spans="1:19" ht="15" customHeight="1" x14ac:dyDescent="0.25">
      <c r="B11" s="3" t="s">
        <v>72</v>
      </c>
      <c r="C11" s="219">
        <v>1.9872388283157221</v>
      </c>
      <c r="D11" s="220">
        <v>6.7895837781193569E-2</v>
      </c>
      <c r="E11" s="217">
        <v>0.48416455903875072</v>
      </c>
      <c r="F11" s="221">
        <v>0.41829753565248706</v>
      </c>
      <c r="G11" s="217">
        <v>0.11298320966167756</v>
      </c>
      <c r="H11" s="217">
        <v>9.3158218950367768</v>
      </c>
      <c r="I11" s="217">
        <v>1.8535298816880597</v>
      </c>
    </row>
    <row r="12" spans="1:19" ht="15" customHeight="1" thickBot="1" x14ac:dyDescent="0.3">
      <c r="B12" s="94" t="s">
        <v>73</v>
      </c>
      <c r="C12" s="225">
        <v>1230.9370280103701</v>
      </c>
      <c r="D12" s="226">
        <v>2221.88703762558</v>
      </c>
      <c r="E12" s="218">
        <v>30108.978011200699</v>
      </c>
      <c r="F12" s="227">
        <v>16700.616414488301</v>
      </c>
      <c r="G12" s="218">
        <v>1019.4464817200001</v>
      </c>
      <c r="H12" s="218">
        <v>9.7283629855508593</v>
      </c>
      <c r="I12" s="218">
        <v>543</v>
      </c>
    </row>
    <row r="13" spans="1:19" ht="15" customHeight="1" x14ac:dyDescent="0.25">
      <c r="B13" s="4"/>
      <c r="C13" s="4"/>
      <c r="D13" s="4"/>
      <c r="E13" s="4"/>
      <c r="F13" s="4"/>
      <c r="G13" s="5"/>
      <c r="H13" s="5"/>
      <c r="I13" s="5"/>
    </row>
    <row r="14" spans="1:19" ht="15" customHeight="1" x14ac:dyDescent="0.25">
      <c r="A14" s="60" t="s">
        <v>57</v>
      </c>
      <c r="B14" s="389" t="s">
        <v>129</v>
      </c>
      <c r="C14" s="390"/>
      <c r="D14" s="390"/>
      <c r="E14" s="390"/>
      <c r="F14" s="390"/>
      <c r="G14" s="390"/>
      <c r="H14" s="390"/>
      <c r="I14" s="390"/>
      <c r="K14"/>
      <c r="L14"/>
      <c r="M14"/>
      <c r="N14"/>
      <c r="O14"/>
      <c r="P14"/>
      <c r="Q14"/>
      <c r="R14"/>
      <c r="S14"/>
    </row>
    <row r="15" spans="1:19" ht="30" customHeight="1" x14ac:dyDescent="0.25">
      <c r="A15" s="60" t="s">
        <v>11</v>
      </c>
      <c r="B15" s="393" t="s">
        <v>108</v>
      </c>
      <c r="C15" s="394"/>
      <c r="D15" s="394"/>
      <c r="E15" s="394"/>
      <c r="F15" s="394"/>
      <c r="G15" s="394"/>
      <c r="H15" s="394"/>
      <c r="I15" s="394"/>
    </row>
    <row r="16" spans="1:19" ht="15" customHeight="1" x14ac:dyDescent="0.25">
      <c r="A16" s="93" t="s">
        <v>7</v>
      </c>
      <c r="B16" s="395" t="s">
        <v>151</v>
      </c>
      <c r="C16" s="396"/>
      <c r="D16" s="396"/>
      <c r="E16" s="396"/>
      <c r="F16" s="396"/>
      <c r="G16" s="396"/>
      <c r="H16" s="396"/>
      <c r="I16" s="396"/>
    </row>
    <row r="17" spans="1:17" ht="15" customHeight="1" x14ac:dyDescent="0.25">
      <c r="A17" s="93" t="s">
        <v>2</v>
      </c>
      <c r="B17" s="397" t="s">
        <v>194</v>
      </c>
      <c r="C17" s="398"/>
      <c r="D17" s="398"/>
      <c r="E17" s="398"/>
      <c r="F17" s="398"/>
      <c r="G17" s="398"/>
      <c r="H17" s="398"/>
      <c r="I17" s="398"/>
    </row>
    <row r="18" spans="1:17" ht="15" customHeight="1" x14ac:dyDescent="0.25">
      <c r="H18"/>
    </row>
    <row r="19" spans="1:17" ht="15" customHeight="1" x14ac:dyDescent="0.25">
      <c r="A19"/>
      <c r="B19"/>
      <c r="C19"/>
      <c r="D19"/>
      <c r="E19"/>
      <c r="H19"/>
      <c r="K19"/>
      <c r="L19"/>
      <c r="M19"/>
      <c r="N19"/>
      <c r="O19"/>
      <c r="P19"/>
      <c r="Q19"/>
    </row>
    <row r="20" spans="1:17" ht="15" customHeight="1" x14ac:dyDescent="0.25">
      <c r="A20"/>
      <c r="B20"/>
      <c r="C20"/>
      <c r="D20"/>
      <c r="E20"/>
      <c r="H20"/>
    </row>
    <row r="21" spans="1:17" ht="15" customHeight="1" x14ac:dyDescent="0.25">
      <c r="A21"/>
      <c r="B21"/>
      <c r="C21"/>
      <c r="D21"/>
      <c r="E21"/>
      <c r="H21"/>
    </row>
    <row r="22" spans="1:17" ht="12" customHeight="1" x14ac:dyDescent="0.25">
      <c r="A22"/>
      <c r="B22"/>
      <c r="C22"/>
      <c r="D22"/>
      <c r="E22"/>
      <c r="H22"/>
      <c r="J22"/>
      <c r="K22"/>
      <c r="L22"/>
      <c r="M22"/>
      <c r="N22"/>
      <c r="O22"/>
      <c r="P22"/>
    </row>
    <row r="23" spans="1:17" ht="12" customHeight="1" x14ac:dyDescent="0.25">
      <c r="A23"/>
      <c r="B23"/>
      <c r="C23"/>
      <c r="D23"/>
      <c r="E23"/>
      <c r="H23"/>
    </row>
    <row r="24" spans="1:17" ht="12" customHeight="1" x14ac:dyDescent="0.25">
      <c r="A24"/>
      <c r="B24"/>
      <c r="C24"/>
      <c r="D24"/>
      <c r="E24"/>
      <c r="H24"/>
    </row>
    <row r="25" spans="1:17" ht="12" customHeight="1" x14ac:dyDescent="0.25">
      <c r="A25"/>
      <c r="B25"/>
      <c r="C25"/>
      <c r="D25"/>
      <c r="E25"/>
      <c r="H25"/>
    </row>
    <row r="26" spans="1:17" ht="12" customHeight="1" x14ac:dyDescent="0.25">
      <c r="A26"/>
      <c r="B26"/>
      <c r="C26"/>
      <c r="D26"/>
      <c r="E26"/>
      <c r="H26"/>
    </row>
    <row r="27" spans="1:17" ht="12" customHeight="1" x14ac:dyDescent="0.25">
      <c r="A27"/>
      <c r="B27"/>
      <c r="C27"/>
      <c r="D27"/>
      <c r="E27"/>
      <c r="H27"/>
    </row>
    <row r="28" spans="1:17" ht="12" customHeight="1" x14ac:dyDescent="0.25">
      <c r="A28"/>
      <c r="B28"/>
      <c r="C28"/>
      <c r="D28"/>
      <c r="E28"/>
      <c r="H28"/>
    </row>
    <row r="29" spans="1:17" ht="12" customHeight="1" x14ac:dyDescent="0.25">
      <c r="H29"/>
    </row>
    <row r="30" spans="1:17" ht="12" customHeight="1" x14ac:dyDescent="0.25">
      <c r="H30"/>
    </row>
    <row r="31" spans="1:17" ht="12" customHeight="1" x14ac:dyDescent="0.25">
      <c r="H31"/>
    </row>
    <row r="32" spans="1:17" ht="12" customHeight="1" x14ac:dyDescent="0.25">
      <c r="H32"/>
    </row>
    <row r="33" spans="8:8" ht="12" customHeight="1" x14ac:dyDescent="0.25">
      <c r="H33"/>
    </row>
    <row r="34" spans="8:8" ht="12" customHeight="1" x14ac:dyDescent="0.25">
      <c r="H34"/>
    </row>
    <row r="35" spans="8:8" ht="12" customHeight="1" x14ac:dyDescent="0.25">
      <c r="H35"/>
    </row>
    <row r="36" spans="8:8" ht="12" customHeight="1" x14ac:dyDescent="0.25">
      <c r="H36"/>
    </row>
    <row r="37" spans="8:8" ht="12" customHeight="1" x14ac:dyDescent="0.25">
      <c r="H37"/>
    </row>
    <row r="38" spans="8:8" ht="12" customHeight="1" x14ac:dyDescent="0.25">
      <c r="H38"/>
    </row>
  </sheetData>
  <mergeCells count="9">
    <mergeCell ref="B2:I2"/>
    <mergeCell ref="G3:I3"/>
    <mergeCell ref="B15:I15"/>
    <mergeCell ref="B16:I16"/>
    <mergeCell ref="B17:I17"/>
    <mergeCell ref="B3:B4"/>
    <mergeCell ref="C3:C4"/>
    <mergeCell ref="D3:F3"/>
    <mergeCell ref="B14:I14"/>
  </mergeCells>
  <hyperlinks>
    <hyperlink ref="I1" location="Contents!A1" display="[contents Ç]" xr:uid="{00000000-0004-0000-0200-000000000000}"/>
    <hyperlink ref="B17" r:id="rId1" xr:uid="{00000000-0004-0000-0200-000001000000}"/>
  </hyperlinks>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96"/>
  <sheetViews>
    <sheetView showGridLines="0" topLeftCell="A58" zoomScaleNormal="100" workbookViewId="0">
      <selection activeCell="B81" sqref="B81:H81"/>
    </sheetView>
  </sheetViews>
  <sheetFormatPr defaultColWidth="8.7109375" defaultRowHeight="12" customHeight="1" x14ac:dyDescent="0.25"/>
  <cols>
    <col min="1" max="1" width="8.7109375" style="1"/>
    <col min="2" max="2" width="8.7109375" style="1" customWidth="1"/>
    <col min="3" max="4" width="12.7109375" style="1" customWidth="1"/>
    <col min="5" max="8" width="12.7109375" style="12" customWidth="1"/>
    <col min="9" max="9" width="8.7109375" style="1"/>
    <col min="11" max="16384" width="8.7109375" style="1"/>
  </cols>
  <sheetData>
    <row r="1" spans="1:8" ht="30" customHeight="1" x14ac:dyDescent="0.25">
      <c r="A1" s="51" t="s">
        <v>0</v>
      </c>
      <c r="B1" s="177" t="s">
        <v>1</v>
      </c>
      <c r="C1" s="73"/>
      <c r="D1" s="73"/>
      <c r="E1" s="13"/>
      <c r="F1" s="13"/>
      <c r="G1" s="13"/>
      <c r="H1" s="76" t="s">
        <v>5</v>
      </c>
    </row>
    <row r="2" spans="1:8" ht="30" customHeight="1" thickBot="1" x14ac:dyDescent="0.3">
      <c r="B2" s="379" t="s">
        <v>8</v>
      </c>
      <c r="C2" s="379"/>
      <c r="D2" s="379"/>
      <c r="E2" s="391"/>
      <c r="F2" s="391"/>
      <c r="G2" s="391"/>
      <c r="H2" s="391"/>
    </row>
    <row r="3" spans="1:8" ht="30" customHeight="1" x14ac:dyDescent="0.25">
      <c r="B3" s="403" t="s">
        <v>12</v>
      </c>
      <c r="C3" s="383" t="s">
        <v>3</v>
      </c>
      <c r="D3" s="406" t="s">
        <v>131</v>
      </c>
      <c r="E3" s="407"/>
      <c r="F3" s="408"/>
      <c r="G3" s="409" t="s">
        <v>132</v>
      </c>
      <c r="H3" s="410"/>
    </row>
    <row r="4" spans="1:8" ht="30" customHeight="1" x14ac:dyDescent="0.25">
      <c r="B4" s="404"/>
      <c r="C4" s="405"/>
      <c r="D4" s="110" t="s">
        <v>23</v>
      </c>
      <c r="E4" s="111" t="s">
        <v>24</v>
      </c>
      <c r="F4" s="112" t="s">
        <v>25</v>
      </c>
      <c r="G4" s="296" t="s">
        <v>133</v>
      </c>
      <c r="H4" s="297" t="s">
        <v>134</v>
      </c>
    </row>
    <row r="5" spans="1:8" ht="15" customHeight="1" x14ac:dyDescent="0.25">
      <c r="B5" s="81">
        <v>1901</v>
      </c>
      <c r="C5" s="142">
        <v>20646</v>
      </c>
      <c r="D5" s="142">
        <v>18426</v>
      </c>
      <c r="E5" s="145">
        <v>207</v>
      </c>
      <c r="F5" s="146">
        <v>2013</v>
      </c>
      <c r="G5" s="145">
        <v>3097</v>
      </c>
      <c r="H5" s="142">
        <f>C5-G5</f>
        <v>17549</v>
      </c>
    </row>
    <row r="6" spans="1:8" ht="15" customHeight="1" x14ac:dyDescent="0.25">
      <c r="B6" s="109">
        <v>1902</v>
      </c>
      <c r="C6" s="143">
        <v>24170</v>
      </c>
      <c r="D6" s="143">
        <v>21916</v>
      </c>
      <c r="E6" s="147">
        <v>290</v>
      </c>
      <c r="F6" s="148">
        <v>1964</v>
      </c>
      <c r="G6" s="147">
        <v>3626</v>
      </c>
      <c r="H6" s="153">
        <f>C6-G6</f>
        <v>20544</v>
      </c>
    </row>
    <row r="7" spans="1:8" ht="15" customHeight="1" x14ac:dyDescent="0.25">
      <c r="B7" s="81">
        <v>1903</v>
      </c>
      <c r="C7" s="142">
        <v>21611</v>
      </c>
      <c r="D7" s="142">
        <v>19339</v>
      </c>
      <c r="E7" s="145">
        <v>320</v>
      </c>
      <c r="F7" s="146">
        <v>1952</v>
      </c>
      <c r="G7" s="145">
        <v>3242</v>
      </c>
      <c r="H7" s="142">
        <f t="shared" ref="H7:H70" si="0">C7-G7</f>
        <v>18369</v>
      </c>
    </row>
    <row r="8" spans="1:8" ht="15" customHeight="1" x14ac:dyDescent="0.25">
      <c r="B8" s="109">
        <v>1904</v>
      </c>
      <c r="C8" s="143">
        <v>28304</v>
      </c>
      <c r="D8" s="143">
        <v>25963</v>
      </c>
      <c r="E8" s="147">
        <v>379</v>
      </c>
      <c r="F8" s="148">
        <v>1962</v>
      </c>
      <c r="G8" s="147">
        <v>4246</v>
      </c>
      <c r="H8" s="153">
        <f t="shared" si="0"/>
        <v>24058</v>
      </c>
    </row>
    <row r="9" spans="1:8" ht="15" customHeight="1" x14ac:dyDescent="0.25">
      <c r="B9" s="81">
        <v>1905</v>
      </c>
      <c r="C9" s="142">
        <v>33610</v>
      </c>
      <c r="D9" s="142">
        <v>31227</v>
      </c>
      <c r="E9" s="145">
        <v>292</v>
      </c>
      <c r="F9" s="146">
        <v>2091</v>
      </c>
      <c r="G9" s="145">
        <v>5042</v>
      </c>
      <c r="H9" s="142">
        <f t="shared" si="0"/>
        <v>28568</v>
      </c>
    </row>
    <row r="10" spans="1:8" ht="15" customHeight="1" x14ac:dyDescent="0.25">
      <c r="B10" s="109">
        <v>1906</v>
      </c>
      <c r="C10" s="143">
        <v>38093</v>
      </c>
      <c r="D10" s="143">
        <v>34094</v>
      </c>
      <c r="E10" s="149">
        <v>369</v>
      </c>
      <c r="F10" s="150">
        <v>3630</v>
      </c>
      <c r="G10" s="149">
        <v>5714</v>
      </c>
      <c r="H10" s="153">
        <f t="shared" si="0"/>
        <v>32379</v>
      </c>
    </row>
    <row r="11" spans="1:8" ht="15" customHeight="1" x14ac:dyDescent="0.25">
      <c r="B11" s="81">
        <v>1907</v>
      </c>
      <c r="C11" s="142">
        <v>41950</v>
      </c>
      <c r="D11" s="142">
        <v>40152</v>
      </c>
      <c r="E11" s="145">
        <v>106</v>
      </c>
      <c r="F11" s="146">
        <v>1692</v>
      </c>
      <c r="G11" s="145">
        <v>6293</v>
      </c>
      <c r="H11" s="142">
        <f t="shared" si="0"/>
        <v>35657</v>
      </c>
    </row>
    <row r="12" spans="1:8" ht="15" customHeight="1" x14ac:dyDescent="0.25">
      <c r="B12" s="109">
        <v>1908</v>
      </c>
      <c r="C12" s="143">
        <v>40995</v>
      </c>
      <c r="D12" s="143">
        <v>40046</v>
      </c>
      <c r="E12" s="147">
        <v>83</v>
      </c>
      <c r="F12" s="148">
        <v>866</v>
      </c>
      <c r="G12" s="147">
        <v>6022</v>
      </c>
      <c r="H12" s="153">
        <f t="shared" si="0"/>
        <v>34973</v>
      </c>
    </row>
    <row r="13" spans="1:8" ht="15" customHeight="1" x14ac:dyDescent="0.25">
      <c r="B13" s="81">
        <v>1909</v>
      </c>
      <c r="C13" s="142">
        <v>37451</v>
      </c>
      <c r="D13" s="142">
        <v>37295</v>
      </c>
      <c r="E13" s="145">
        <v>67</v>
      </c>
      <c r="F13" s="146">
        <v>89</v>
      </c>
      <c r="G13" s="145">
        <v>5733</v>
      </c>
      <c r="H13" s="142">
        <f t="shared" si="0"/>
        <v>31718</v>
      </c>
    </row>
    <row r="14" spans="1:8" ht="15" customHeight="1" x14ac:dyDescent="0.25">
      <c r="B14" s="109">
        <v>1910</v>
      </c>
      <c r="C14" s="143">
        <v>39675</v>
      </c>
      <c r="D14" s="143">
        <v>39359</v>
      </c>
      <c r="E14" s="147">
        <v>48</v>
      </c>
      <c r="F14" s="148">
        <v>268</v>
      </c>
      <c r="G14" s="147">
        <v>5927</v>
      </c>
      <c r="H14" s="153">
        <f t="shared" si="0"/>
        <v>33748</v>
      </c>
    </row>
    <row r="15" spans="1:8" ht="15" customHeight="1" x14ac:dyDescent="0.25">
      <c r="B15" s="81">
        <v>1911</v>
      </c>
      <c r="C15" s="142">
        <v>59549</v>
      </c>
      <c r="D15" s="142">
        <v>59150</v>
      </c>
      <c r="E15" s="145">
        <v>253</v>
      </c>
      <c r="F15" s="146">
        <v>146</v>
      </c>
      <c r="G15" s="145">
        <v>4176</v>
      </c>
      <c r="H15" s="142">
        <f t="shared" si="0"/>
        <v>55373</v>
      </c>
    </row>
    <row r="16" spans="1:8" ht="15" customHeight="1" x14ac:dyDescent="0.25">
      <c r="B16" s="109">
        <v>1912</v>
      </c>
      <c r="C16" s="143">
        <v>88834</v>
      </c>
      <c r="D16" s="143">
        <v>88383</v>
      </c>
      <c r="E16" s="147">
        <v>329</v>
      </c>
      <c r="F16" s="148">
        <v>122</v>
      </c>
      <c r="G16" s="147">
        <v>6225</v>
      </c>
      <c r="H16" s="153">
        <f t="shared" si="0"/>
        <v>82609</v>
      </c>
    </row>
    <row r="17" spans="2:8" ht="15" customHeight="1" x14ac:dyDescent="0.25">
      <c r="B17" s="81">
        <v>1913</v>
      </c>
      <c r="C17" s="142">
        <v>77425</v>
      </c>
      <c r="D17" s="142">
        <v>77015</v>
      </c>
      <c r="E17" s="145">
        <v>407</v>
      </c>
      <c r="F17" s="146">
        <v>3</v>
      </c>
      <c r="G17" s="145">
        <v>5435</v>
      </c>
      <c r="H17" s="142">
        <f t="shared" si="0"/>
        <v>71990</v>
      </c>
    </row>
    <row r="18" spans="2:8" ht="15" customHeight="1" x14ac:dyDescent="0.25">
      <c r="B18" s="109">
        <v>1914</v>
      </c>
      <c r="C18" s="143">
        <v>25730</v>
      </c>
      <c r="D18" s="143">
        <v>25576</v>
      </c>
      <c r="E18" s="147">
        <v>114</v>
      </c>
      <c r="F18" s="148">
        <v>40</v>
      </c>
      <c r="G18" s="147">
        <v>1801</v>
      </c>
      <c r="H18" s="153">
        <f t="shared" si="0"/>
        <v>23929</v>
      </c>
    </row>
    <row r="19" spans="2:8" ht="15" customHeight="1" x14ac:dyDescent="0.25">
      <c r="B19" s="81">
        <v>1915</v>
      </c>
      <c r="C19" s="142">
        <v>19314</v>
      </c>
      <c r="D19" s="142">
        <v>18830</v>
      </c>
      <c r="E19" s="145">
        <v>390</v>
      </c>
      <c r="F19" s="146">
        <v>94</v>
      </c>
      <c r="G19" s="145">
        <v>1352</v>
      </c>
      <c r="H19" s="142">
        <f t="shared" si="0"/>
        <v>17962</v>
      </c>
    </row>
    <row r="20" spans="2:8" ht="15" customHeight="1" x14ac:dyDescent="0.25">
      <c r="B20" s="109">
        <v>1916</v>
      </c>
      <c r="C20" s="143">
        <v>24897</v>
      </c>
      <c r="D20" s="143">
        <v>21662</v>
      </c>
      <c r="E20" s="147">
        <v>2292</v>
      </c>
      <c r="F20" s="148">
        <v>943</v>
      </c>
      <c r="G20" s="147">
        <v>1743</v>
      </c>
      <c r="H20" s="153">
        <f t="shared" si="0"/>
        <v>23154</v>
      </c>
    </row>
    <row r="21" spans="2:8" ht="15" customHeight="1" x14ac:dyDescent="0.25">
      <c r="B21" s="81">
        <v>1917</v>
      </c>
      <c r="C21" s="142">
        <v>15825</v>
      </c>
      <c r="D21" s="142">
        <v>11593</v>
      </c>
      <c r="E21" s="145">
        <v>3381</v>
      </c>
      <c r="F21" s="146">
        <v>851</v>
      </c>
      <c r="G21" s="145">
        <v>1108</v>
      </c>
      <c r="H21" s="142">
        <f t="shared" si="0"/>
        <v>14717</v>
      </c>
    </row>
    <row r="22" spans="2:8" ht="15" customHeight="1" x14ac:dyDescent="0.25">
      <c r="B22" s="109">
        <v>1918</v>
      </c>
      <c r="C22" s="143">
        <v>11853</v>
      </c>
      <c r="D22" s="143">
        <v>7663</v>
      </c>
      <c r="E22" s="151">
        <v>3219</v>
      </c>
      <c r="F22" s="152">
        <v>971</v>
      </c>
      <c r="G22" s="151">
        <v>830</v>
      </c>
      <c r="H22" s="153">
        <f t="shared" si="0"/>
        <v>11023</v>
      </c>
    </row>
    <row r="23" spans="2:8" ht="15" customHeight="1" x14ac:dyDescent="0.25">
      <c r="B23" s="81">
        <v>1919</v>
      </c>
      <c r="C23" s="142">
        <v>37138</v>
      </c>
      <c r="D23" s="142">
        <v>26883</v>
      </c>
      <c r="E23" s="145">
        <v>7989</v>
      </c>
      <c r="F23" s="146">
        <v>2266</v>
      </c>
      <c r="G23" s="145">
        <v>2600</v>
      </c>
      <c r="H23" s="142">
        <f t="shared" si="0"/>
        <v>34538</v>
      </c>
    </row>
    <row r="24" spans="2:8" ht="15" customHeight="1" x14ac:dyDescent="0.25">
      <c r="B24" s="109">
        <v>1920</v>
      </c>
      <c r="C24" s="143">
        <v>64783</v>
      </c>
      <c r="D24" s="143">
        <v>58618</v>
      </c>
      <c r="E24" s="151">
        <v>5008</v>
      </c>
      <c r="F24" s="152">
        <v>1157</v>
      </c>
      <c r="G24" s="151">
        <v>4535</v>
      </c>
      <c r="H24" s="153">
        <f t="shared" si="0"/>
        <v>60248</v>
      </c>
    </row>
    <row r="25" spans="2:8" ht="15" customHeight="1" x14ac:dyDescent="0.25">
      <c r="B25" s="81">
        <v>1921</v>
      </c>
      <c r="C25" s="142">
        <v>24597</v>
      </c>
      <c r="D25" s="142">
        <v>18387</v>
      </c>
      <c r="E25" s="145">
        <v>5167</v>
      </c>
      <c r="F25" s="146">
        <v>1043</v>
      </c>
      <c r="G25" s="145">
        <v>1722</v>
      </c>
      <c r="H25" s="142">
        <f t="shared" si="0"/>
        <v>22875</v>
      </c>
    </row>
    <row r="26" spans="2:8" ht="15" customHeight="1" x14ac:dyDescent="0.25">
      <c r="B26" s="109">
        <v>1922</v>
      </c>
      <c r="C26" s="143">
        <v>39795</v>
      </c>
      <c r="D26" s="143">
        <v>30536</v>
      </c>
      <c r="E26" s="151">
        <v>8488</v>
      </c>
      <c r="F26" s="152">
        <v>771</v>
      </c>
      <c r="G26" s="151">
        <v>2786</v>
      </c>
      <c r="H26" s="153">
        <f t="shared" si="0"/>
        <v>37009</v>
      </c>
    </row>
    <row r="27" spans="2:8" ht="15" customHeight="1" x14ac:dyDescent="0.25">
      <c r="B27" s="81">
        <v>1923</v>
      </c>
      <c r="C27" s="142">
        <v>40171</v>
      </c>
      <c r="D27" s="142">
        <v>28395</v>
      </c>
      <c r="E27" s="145">
        <v>11195</v>
      </c>
      <c r="F27" s="146">
        <v>581</v>
      </c>
      <c r="G27" s="145">
        <v>2812</v>
      </c>
      <c r="H27" s="142">
        <f t="shared" si="0"/>
        <v>37359</v>
      </c>
    </row>
    <row r="28" spans="2:8" ht="15" customHeight="1" x14ac:dyDescent="0.25">
      <c r="B28" s="109">
        <v>1924</v>
      </c>
      <c r="C28" s="143">
        <v>29710</v>
      </c>
      <c r="D28" s="143">
        <v>17294</v>
      </c>
      <c r="E28" s="151">
        <v>12003</v>
      </c>
      <c r="F28" s="152">
        <v>413</v>
      </c>
      <c r="G28" s="151">
        <v>2080</v>
      </c>
      <c r="H28" s="153">
        <f t="shared" si="0"/>
        <v>27630</v>
      </c>
    </row>
    <row r="29" spans="2:8" ht="15" customHeight="1" x14ac:dyDescent="0.25">
      <c r="B29" s="81">
        <v>1925</v>
      </c>
      <c r="C29" s="142">
        <v>22884</v>
      </c>
      <c r="D29" s="142">
        <v>15697</v>
      </c>
      <c r="E29" s="145">
        <v>6818</v>
      </c>
      <c r="F29" s="146">
        <v>369</v>
      </c>
      <c r="G29" s="145">
        <v>1602</v>
      </c>
      <c r="H29" s="142">
        <f t="shared" si="0"/>
        <v>21282</v>
      </c>
    </row>
    <row r="30" spans="2:8" ht="15" customHeight="1" x14ac:dyDescent="0.25">
      <c r="B30" s="109">
        <v>1926</v>
      </c>
      <c r="C30" s="143">
        <v>42067</v>
      </c>
      <c r="D30" s="143">
        <v>34538</v>
      </c>
      <c r="E30" s="151">
        <v>7087</v>
      </c>
      <c r="F30" s="152">
        <v>442</v>
      </c>
      <c r="G30" s="151">
        <v>2945</v>
      </c>
      <c r="H30" s="153">
        <f t="shared" si="0"/>
        <v>39122</v>
      </c>
    </row>
    <row r="31" spans="2:8" ht="15" customHeight="1" x14ac:dyDescent="0.25">
      <c r="B31" s="81">
        <v>1927</v>
      </c>
      <c r="C31" s="142">
        <v>27674</v>
      </c>
      <c r="D31" s="142">
        <v>24375</v>
      </c>
      <c r="E31" s="145">
        <v>3073</v>
      </c>
      <c r="F31" s="146">
        <v>226</v>
      </c>
      <c r="G31" s="145">
        <v>1937</v>
      </c>
      <c r="H31" s="142">
        <f t="shared" si="0"/>
        <v>25737</v>
      </c>
    </row>
    <row r="32" spans="2:8" ht="15" customHeight="1" x14ac:dyDescent="0.25">
      <c r="B32" s="109">
        <v>1928</v>
      </c>
      <c r="C32" s="143">
        <v>34297</v>
      </c>
      <c r="D32" s="143">
        <v>32084</v>
      </c>
      <c r="E32" s="151">
        <v>2013</v>
      </c>
      <c r="F32" s="152">
        <v>200</v>
      </c>
      <c r="G32" s="151">
        <v>2401</v>
      </c>
      <c r="H32" s="153">
        <f t="shared" si="0"/>
        <v>31896</v>
      </c>
    </row>
    <row r="33" spans="2:8" ht="15" customHeight="1" x14ac:dyDescent="0.25">
      <c r="B33" s="81">
        <v>1929</v>
      </c>
      <c r="C33" s="142">
        <v>40361</v>
      </c>
      <c r="D33" s="142">
        <v>35898</v>
      </c>
      <c r="E33" s="145">
        <v>4122</v>
      </c>
      <c r="F33" s="146">
        <v>341</v>
      </c>
      <c r="G33" s="145">
        <v>2825</v>
      </c>
      <c r="H33" s="142">
        <f t="shared" si="0"/>
        <v>37536</v>
      </c>
    </row>
    <row r="34" spans="2:8" ht="15" customHeight="1" x14ac:dyDescent="0.25">
      <c r="B34" s="109">
        <v>1930</v>
      </c>
      <c r="C34" s="143">
        <v>23196</v>
      </c>
      <c r="D34" s="143">
        <v>15805</v>
      </c>
      <c r="E34" s="151">
        <v>7014</v>
      </c>
      <c r="F34" s="152">
        <v>377</v>
      </c>
      <c r="G34" s="151">
        <v>1624</v>
      </c>
      <c r="H34" s="153">
        <f t="shared" si="0"/>
        <v>21572</v>
      </c>
    </row>
    <row r="35" spans="2:8" ht="15" customHeight="1" x14ac:dyDescent="0.25">
      <c r="B35" s="81">
        <v>1931</v>
      </c>
      <c r="C35" s="142">
        <v>6033</v>
      </c>
      <c r="D35" s="142">
        <v>4055</v>
      </c>
      <c r="E35" s="145">
        <v>1328</v>
      </c>
      <c r="F35" s="146">
        <v>650</v>
      </c>
      <c r="G35" s="145" t="s">
        <v>56</v>
      </c>
      <c r="H35" s="142">
        <v>6033</v>
      </c>
    </row>
    <row r="36" spans="2:8" ht="15" customHeight="1" x14ac:dyDescent="0.25">
      <c r="B36" s="109">
        <v>1932</v>
      </c>
      <c r="C36" s="143">
        <v>5909</v>
      </c>
      <c r="D36" s="143">
        <v>5151</v>
      </c>
      <c r="E36" s="151">
        <v>557</v>
      </c>
      <c r="F36" s="152">
        <v>201</v>
      </c>
      <c r="G36" s="151" t="s">
        <v>56</v>
      </c>
      <c r="H36" s="153">
        <v>5909</v>
      </c>
    </row>
    <row r="37" spans="2:8" ht="15" customHeight="1" x14ac:dyDescent="0.25">
      <c r="B37" s="81">
        <v>1933</v>
      </c>
      <c r="C37" s="142">
        <v>8905</v>
      </c>
      <c r="D37" s="142">
        <v>7872</v>
      </c>
      <c r="E37" s="145">
        <v>720</v>
      </c>
      <c r="F37" s="146">
        <v>313</v>
      </c>
      <c r="G37" s="145" t="s">
        <v>56</v>
      </c>
      <c r="H37" s="142">
        <v>8905</v>
      </c>
    </row>
    <row r="38" spans="2:8" ht="15" customHeight="1" x14ac:dyDescent="0.25">
      <c r="B38" s="109">
        <v>1934</v>
      </c>
      <c r="C38" s="143">
        <v>7472</v>
      </c>
      <c r="D38" s="143">
        <v>6491</v>
      </c>
      <c r="E38" s="151">
        <v>623</v>
      </c>
      <c r="F38" s="152">
        <v>358</v>
      </c>
      <c r="G38" s="151" t="s">
        <v>56</v>
      </c>
      <c r="H38" s="153">
        <v>7472</v>
      </c>
    </row>
    <row r="39" spans="2:8" ht="15" customHeight="1" x14ac:dyDescent="0.25">
      <c r="B39" s="81">
        <v>1935</v>
      </c>
      <c r="C39" s="142">
        <v>9140</v>
      </c>
      <c r="D39" s="142">
        <v>8228</v>
      </c>
      <c r="E39" s="145">
        <v>434</v>
      </c>
      <c r="F39" s="146">
        <v>478</v>
      </c>
      <c r="G39" s="145" t="s">
        <v>56</v>
      </c>
      <c r="H39" s="142">
        <v>9140</v>
      </c>
    </row>
    <row r="40" spans="2:8" ht="15" customHeight="1" x14ac:dyDescent="0.25">
      <c r="B40" s="109">
        <v>1936</v>
      </c>
      <c r="C40" s="143">
        <v>12484</v>
      </c>
      <c r="D40" s="143">
        <v>12024</v>
      </c>
      <c r="E40" s="151" t="s">
        <v>56</v>
      </c>
      <c r="F40" s="152">
        <v>460</v>
      </c>
      <c r="G40" s="151" t="s">
        <v>56</v>
      </c>
      <c r="H40" s="153">
        <v>12484</v>
      </c>
    </row>
    <row r="41" spans="2:8" ht="15" customHeight="1" x14ac:dyDescent="0.25">
      <c r="B41" s="81">
        <v>1937</v>
      </c>
      <c r="C41" s="142">
        <v>14667</v>
      </c>
      <c r="D41" s="142">
        <v>13505</v>
      </c>
      <c r="E41" s="145" t="s">
        <v>56</v>
      </c>
      <c r="F41" s="146">
        <v>1162</v>
      </c>
      <c r="G41" s="145" t="s">
        <v>56</v>
      </c>
      <c r="H41" s="142">
        <v>14667</v>
      </c>
    </row>
    <row r="42" spans="2:8" ht="15" customHeight="1" x14ac:dyDescent="0.25">
      <c r="B42" s="109">
        <v>1938</v>
      </c>
      <c r="C42" s="143">
        <v>13609</v>
      </c>
      <c r="D42" s="143">
        <v>11290</v>
      </c>
      <c r="E42" s="151" t="s">
        <v>56</v>
      </c>
      <c r="F42" s="152">
        <v>2319</v>
      </c>
      <c r="G42" s="151" t="s">
        <v>56</v>
      </c>
      <c r="H42" s="153">
        <v>13609</v>
      </c>
    </row>
    <row r="43" spans="2:8" ht="15" customHeight="1" x14ac:dyDescent="0.25">
      <c r="B43" s="81">
        <v>1939</v>
      </c>
      <c r="C43" s="142">
        <v>17807</v>
      </c>
      <c r="D43" s="142">
        <v>17466</v>
      </c>
      <c r="E43" s="145" t="s">
        <v>56</v>
      </c>
      <c r="F43" s="146">
        <v>341</v>
      </c>
      <c r="G43" s="145" t="s">
        <v>56</v>
      </c>
      <c r="H43" s="142">
        <v>17807</v>
      </c>
    </row>
    <row r="44" spans="2:8" ht="15" customHeight="1" x14ac:dyDescent="0.25">
      <c r="B44" s="109">
        <v>1940</v>
      </c>
      <c r="C44" s="143">
        <v>13226</v>
      </c>
      <c r="D44" s="143">
        <v>13013</v>
      </c>
      <c r="E44" s="151" t="s">
        <v>56</v>
      </c>
      <c r="F44" s="152">
        <v>213</v>
      </c>
      <c r="G44" s="151" t="s">
        <v>56</v>
      </c>
      <c r="H44" s="153">
        <v>13226</v>
      </c>
    </row>
    <row r="45" spans="2:8" ht="15" customHeight="1" x14ac:dyDescent="0.25">
      <c r="B45" s="81">
        <v>1941</v>
      </c>
      <c r="C45" s="142">
        <v>6260</v>
      </c>
      <c r="D45" s="142">
        <v>6191</v>
      </c>
      <c r="E45" s="145" t="s">
        <v>56</v>
      </c>
      <c r="F45" s="146">
        <v>69</v>
      </c>
      <c r="G45" s="145" t="s">
        <v>56</v>
      </c>
      <c r="H45" s="142">
        <v>6260</v>
      </c>
    </row>
    <row r="46" spans="2:8" ht="15" customHeight="1" x14ac:dyDescent="0.25">
      <c r="B46" s="109">
        <v>1942</v>
      </c>
      <c r="C46" s="143">
        <v>2214</v>
      </c>
      <c r="D46" s="143">
        <v>2108</v>
      </c>
      <c r="E46" s="151" t="s">
        <v>56</v>
      </c>
      <c r="F46" s="152">
        <v>106</v>
      </c>
      <c r="G46" s="151" t="s">
        <v>56</v>
      </c>
      <c r="H46" s="153">
        <v>2214</v>
      </c>
    </row>
    <row r="47" spans="2:8" ht="15" customHeight="1" x14ac:dyDescent="0.25">
      <c r="B47" s="81">
        <v>1943</v>
      </c>
      <c r="C47" s="142">
        <v>893</v>
      </c>
      <c r="D47" s="142">
        <v>660</v>
      </c>
      <c r="E47" s="145" t="s">
        <v>56</v>
      </c>
      <c r="F47" s="146">
        <v>233</v>
      </c>
      <c r="G47" s="145" t="s">
        <v>56</v>
      </c>
      <c r="H47" s="142">
        <v>893</v>
      </c>
    </row>
    <row r="48" spans="2:8" ht="15" customHeight="1" x14ac:dyDescent="0.25">
      <c r="B48" s="109">
        <v>1944</v>
      </c>
      <c r="C48" s="143">
        <v>2424</v>
      </c>
      <c r="D48" s="143">
        <v>2168</v>
      </c>
      <c r="E48" s="151" t="s">
        <v>56</v>
      </c>
      <c r="F48" s="152">
        <v>256</v>
      </c>
      <c r="G48" s="151" t="s">
        <v>56</v>
      </c>
      <c r="H48" s="153">
        <v>2424</v>
      </c>
    </row>
    <row r="49" spans="2:8" ht="15" customHeight="1" x14ac:dyDescent="0.25">
      <c r="B49" s="81">
        <v>1945</v>
      </c>
      <c r="C49" s="142">
        <v>5938</v>
      </c>
      <c r="D49" s="142">
        <v>5728</v>
      </c>
      <c r="E49" s="145" t="s">
        <v>56</v>
      </c>
      <c r="F49" s="146">
        <v>210</v>
      </c>
      <c r="G49" s="145" t="s">
        <v>56</v>
      </c>
      <c r="H49" s="142">
        <v>5938</v>
      </c>
    </row>
    <row r="50" spans="2:8" ht="15" customHeight="1" x14ac:dyDescent="0.25">
      <c r="B50" s="109">
        <v>1946</v>
      </c>
      <c r="C50" s="143">
        <v>8275</v>
      </c>
      <c r="D50" s="143">
        <v>8123</v>
      </c>
      <c r="E50" s="151" t="s">
        <v>56</v>
      </c>
      <c r="F50" s="152">
        <v>152</v>
      </c>
      <c r="G50" s="151" t="s">
        <v>56</v>
      </c>
      <c r="H50" s="153">
        <v>8275</v>
      </c>
    </row>
    <row r="51" spans="2:8" ht="15" customHeight="1" x14ac:dyDescent="0.25">
      <c r="B51" s="81">
        <v>1947</v>
      </c>
      <c r="C51" s="142">
        <v>12838</v>
      </c>
      <c r="D51" s="142">
        <v>12128</v>
      </c>
      <c r="E51" s="145" t="s">
        <v>56</v>
      </c>
      <c r="F51" s="146">
        <v>710</v>
      </c>
      <c r="G51" s="145" t="s">
        <v>56</v>
      </c>
      <c r="H51" s="142">
        <v>12838</v>
      </c>
    </row>
    <row r="52" spans="2:8" ht="15" customHeight="1" x14ac:dyDescent="0.25">
      <c r="B52" s="109">
        <v>1948</v>
      </c>
      <c r="C52" s="143">
        <v>12343</v>
      </c>
      <c r="D52" s="143">
        <v>11474</v>
      </c>
      <c r="E52" s="151" t="s">
        <v>56</v>
      </c>
      <c r="F52" s="152">
        <v>869</v>
      </c>
      <c r="G52" s="151" t="s">
        <v>56</v>
      </c>
      <c r="H52" s="153">
        <v>12343</v>
      </c>
    </row>
    <row r="53" spans="2:8" ht="15" customHeight="1" x14ac:dyDescent="0.25">
      <c r="B53" s="81">
        <v>1949</v>
      </c>
      <c r="C53" s="142">
        <v>17296</v>
      </c>
      <c r="D53" s="142">
        <v>15647</v>
      </c>
      <c r="E53" s="145" t="s">
        <v>56</v>
      </c>
      <c r="F53" s="146">
        <v>1649</v>
      </c>
      <c r="G53" s="145" t="s">
        <v>56</v>
      </c>
      <c r="H53" s="142">
        <v>17296</v>
      </c>
    </row>
    <row r="54" spans="2:8" ht="15" customHeight="1" x14ac:dyDescent="0.25">
      <c r="B54" s="109">
        <v>1950</v>
      </c>
      <c r="C54" s="143">
        <v>21892</v>
      </c>
      <c r="D54" s="143">
        <v>21491</v>
      </c>
      <c r="E54" s="151">
        <v>401</v>
      </c>
      <c r="F54" s="152" t="s">
        <v>56</v>
      </c>
      <c r="G54" s="151" t="s">
        <v>56</v>
      </c>
      <c r="H54" s="153">
        <v>21892</v>
      </c>
    </row>
    <row r="55" spans="2:8" ht="15" customHeight="1" x14ac:dyDescent="0.25">
      <c r="B55" s="81">
        <v>1951</v>
      </c>
      <c r="C55" s="142">
        <v>34015</v>
      </c>
      <c r="D55" s="142">
        <v>33341</v>
      </c>
      <c r="E55" s="145">
        <v>674</v>
      </c>
      <c r="F55" s="146" t="s">
        <v>56</v>
      </c>
      <c r="G55" s="145">
        <v>351</v>
      </c>
      <c r="H55" s="142">
        <f t="shared" si="0"/>
        <v>33664</v>
      </c>
    </row>
    <row r="56" spans="2:8" ht="15" customHeight="1" x14ac:dyDescent="0.25">
      <c r="B56" s="109">
        <v>1952</v>
      </c>
      <c r="C56" s="143">
        <v>47407</v>
      </c>
      <c r="D56" s="143">
        <v>46544</v>
      </c>
      <c r="E56" s="151">
        <v>863</v>
      </c>
      <c r="F56" s="152" t="s">
        <v>56</v>
      </c>
      <c r="G56" s="151">
        <v>389</v>
      </c>
      <c r="H56" s="153">
        <f t="shared" si="0"/>
        <v>47018</v>
      </c>
    </row>
    <row r="57" spans="2:8" ht="15" customHeight="1" x14ac:dyDescent="0.25">
      <c r="B57" s="81">
        <v>1953</v>
      </c>
      <c r="C57" s="142">
        <v>39962</v>
      </c>
      <c r="D57" s="142">
        <v>39026</v>
      </c>
      <c r="E57" s="145">
        <v>936</v>
      </c>
      <c r="F57" s="146" t="s">
        <v>56</v>
      </c>
      <c r="G57" s="145">
        <v>276</v>
      </c>
      <c r="H57" s="142">
        <f t="shared" si="0"/>
        <v>39686</v>
      </c>
    </row>
    <row r="58" spans="2:8" ht="15" customHeight="1" x14ac:dyDescent="0.25">
      <c r="B58" s="109">
        <v>1954</v>
      </c>
      <c r="C58" s="143">
        <v>41190</v>
      </c>
      <c r="D58" s="143">
        <v>40234</v>
      </c>
      <c r="E58" s="151">
        <v>956</v>
      </c>
      <c r="F58" s="152" t="s">
        <v>56</v>
      </c>
      <c r="G58" s="151">
        <v>179</v>
      </c>
      <c r="H58" s="153">
        <f t="shared" si="0"/>
        <v>41011</v>
      </c>
    </row>
    <row r="59" spans="2:8" ht="15" customHeight="1" x14ac:dyDescent="0.25">
      <c r="B59" s="81">
        <v>1955</v>
      </c>
      <c r="C59" s="142">
        <v>30147</v>
      </c>
      <c r="D59" s="142">
        <v>28690</v>
      </c>
      <c r="E59" s="145">
        <v>1457</v>
      </c>
      <c r="F59" s="146" t="s">
        <v>56</v>
      </c>
      <c r="G59" s="145">
        <v>351</v>
      </c>
      <c r="H59" s="142">
        <f t="shared" si="0"/>
        <v>29796</v>
      </c>
    </row>
    <row r="60" spans="2:8" ht="15" customHeight="1" x14ac:dyDescent="0.25">
      <c r="B60" s="109">
        <v>1956</v>
      </c>
      <c r="C60" s="143">
        <v>28096</v>
      </c>
      <c r="D60" s="143">
        <v>26072</v>
      </c>
      <c r="E60" s="151">
        <v>2024</v>
      </c>
      <c r="F60" s="152" t="s">
        <v>56</v>
      </c>
      <c r="G60" s="151">
        <v>1079</v>
      </c>
      <c r="H60" s="153">
        <f t="shared" si="0"/>
        <v>27017</v>
      </c>
    </row>
    <row r="61" spans="2:8" ht="15" customHeight="1" x14ac:dyDescent="0.25">
      <c r="B61" s="81">
        <v>1957</v>
      </c>
      <c r="C61" s="142">
        <v>33894</v>
      </c>
      <c r="D61" s="142">
        <v>32150</v>
      </c>
      <c r="E61" s="145">
        <v>1744</v>
      </c>
      <c r="F61" s="146" t="s">
        <v>56</v>
      </c>
      <c r="G61" s="145">
        <v>1538</v>
      </c>
      <c r="H61" s="142">
        <f t="shared" si="0"/>
        <v>32356</v>
      </c>
    </row>
    <row r="62" spans="2:8" ht="15" customHeight="1" x14ac:dyDescent="0.25">
      <c r="B62" s="109">
        <v>1958</v>
      </c>
      <c r="C62" s="143">
        <v>35600</v>
      </c>
      <c r="D62" s="143">
        <v>29207</v>
      </c>
      <c r="E62" s="151">
        <v>6393</v>
      </c>
      <c r="F62" s="152" t="s">
        <v>56</v>
      </c>
      <c r="G62" s="151">
        <v>1570</v>
      </c>
      <c r="H62" s="153">
        <f t="shared" si="0"/>
        <v>34030</v>
      </c>
    </row>
    <row r="63" spans="2:8" ht="15" customHeight="1" x14ac:dyDescent="0.25">
      <c r="B63" s="81">
        <v>1959</v>
      </c>
      <c r="C63" s="142">
        <v>34754</v>
      </c>
      <c r="D63" s="142">
        <v>29780</v>
      </c>
      <c r="E63" s="145">
        <v>4974</v>
      </c>
      <c r="F63" s="146" t="s">
        <v>56</v>
      </c>
      <c r="G63" s="145">
        <v>1296</v>
      </c>
      <c r="H63" s="142">
        <f t="shared" si="0"/>
        <v>33458</v>
      </c>
    </row>
    <row r="64" spans="2:8" ht="15" customHeight="1" x14ac:dyDescent="0.25">
      <c r="B64" s="109">
        <v>1960</v>
      </c>
      <c r="C64" s="143">
        <v>35159</v>
      </c>
      <c r="D64" s="143">
        <v>28513</v>
      </c>
      <c r="E64" s="151">
        <v>6646</v>
      </c>
      <c r="F64" s="152" t="s">
        <v>56</v>
      </c>
      <c r="G64" s="151">
        <v>2841</v>
      </c>
      <c r="H64" s="153">
        <f t="shared" si="0"/>
        <v>32318</v>
      </c>
    </row>
    <row r="65" spans="1:8" ht="15" customHeight="1" x14ac:dyDescent="0.25">
      <c r="B65" s="81">
        <v>1961</v>
      </c>
      <c r="C65" s="142">
        <v>38572</v>
      </c>
      <c r="D65" s="142">
        <v>27499</v>
      </c>
      <c r="E65" s="145">
        <v>11073</v>
      </c>
      <c r="F65" s="146" t="s">
        <v>56</v>
      </c>
      <c r="G65" s="145">
        <v>5046</v>
      </c>
      <c r="H65" s="142">
        <f t="shared" si="0"/>
        <v>33526</v>
      </c>
    </row>
    <row r="66" spans="1:8" ht="15" customHeight="1" x14ac:dyDescent="0.25">
      <c r="B66" s="109">
        <v>1962</v>
      </c>
      <c r="C66" s="143">
        <v>43002</v>
      </c>
      <c r="D66" s="143">
        <v>24376</v>
      </c>
      <c r="E66" s="151">
        <v>18626</v>
      </c>
      <c r="F66" s="152" t="s">
        <v>56</v>
      </c>
      <c r="G66" s="151">
        <v>9463</v>
      </c>
      <c r="H66" s="153">
        <f t="shared" si="0"/>
        <v>33539</v>
      </c>
    </row>
    <row r="67" spans="1:8" ht="15" customHeight="1" x14ac:dyDescent="0.25">
      <c r="B67" s="81">
        <v>1963</v>
      </c>
      <c r="C67" s="142">
        <v>55218</v>
      </c>
      <c r="D67" s="142">
        <v>22420</v>
      </c>
      <c r="E67" s="145">
        <v>32798</v>
      </c>
      <c r="F67" s="146" t="s">
        <v>56</v>
      </c>
      <c r="G67" s="145">
        <v>17389</v>
      </c>
      <c r="H67" s="142">
        <f t="shared" si="0"/>
        <v>37829</v>
      </c>
    </row>
    <row r="68" spans="1:8" ht="15" customHeight="1" x14ac:dyDescent="0.25">
      <c r="B68" s="109">
        <v>1964</v>
      </c>
      <c r="C68" s="143">
        <v>75576</v>
      </c>
      <c r="D68" s="143">
        <v>17232</v>
      </c>
      <c r="E68" s="151">
        <v>58344</v>
      </c>
      <c r="F68" s="152" t="s">
        <v>56</v>
      </c>
      <c r="G68" s="151">
        <v>32256</v>
      </c>
      <c r="H68" s="153">
        <f t="shared" si="0"/>
        <v>43320</v>
      </c>
    </row>
    <row r="69" spans="1:8" ht="15" customHeight="1" x14ac:dyDescent="0.25">
      <c r="B69" s="81">
        <v>1965</v>
      </c>
      <c r="C69" s="142">
        <v>91488</v>
      </c>
      <c r="D69" s="142">
        <v>17557</v>
      </c>
      <c r="E69" s="145">
        <v>73931</v>
      </c>
      <c r="F69" s="146" t="s">
        <v>56</v>
      </c>
      <c r="G69" s="145">
        <v>28736</v>
      </c>
      <c r="H69" s="142">
        <f t="shared" si="0"/>
        <v>62752</v>
      </c>
    </row>
    <row r="70" spans="1:8" ht="15" customHeight="1" x14ac:dyDescent="0.25">
      <c r="B70" s="109">
        <v>1966</v>
      </c>
      <c r="C70" s="143">
        <v>111995</v>
      </c>
      <c r="D70" s="143">
        <v>33266</v>
      </c>
      <c r="E70" s="151">
        <v>78729</v>
      </c>
      <c r="F70" s="152" t="s">
        <v>56</v>
      </c>
      <c r="G70" s="151">
        <v>20388</v>
      </c>
      <c r="H70" s="153">
        <f t="shared" si="0"/>
        <v>91607</v>
      </c>
    </row>
    <row r="71" spans="1:8" ht="15" customHeight="1" x14ac:dyDescent="0.25">
      <c r="B71" s="81">
        <v>1967</v>
      </c>
      <c r="C71" s="142">
        <v>94712</v>
      </c>
      <c r="D71" s="142">
        <v>28584</v>
      </c>
      <c r="E71" s="145">
        <v>66128</v>
      </c>
      <c r="F71" s="146" t="s">
        <v>56</v>
      </c>
      <c r="G71" s="145">
        <v>16197</v>
      </c>
      <c r="H71" s="142">
        <f t="shared" ref="H71:H77" si="1">C71-G71</f>
        <v>78515</v>
      </c>
    </row>
    <row r="72" spans="1:8" ht="15" customHeight="1" x14ac:dyDescent="0.25">
      <c r="B72" s="109">
        <v>1968</v>
      </c>
      <c r="C72" s="143">
        <v>96227</v>
      </c>
      <c r="D72" s="143">
        <v>27014</v>
      </c>
      <c r="E72" s="151">
        <v>69213</v>
      </c>
      <c r="F72" s="152" t="s">
        <v>56</v>
      </c>
      <c r="G72" s="151">
        <v>27246</v>
      </c>
      <c r="H72" s="153">
        <f t="shared" si="1"/>
        <v>68981</v>
      </c>
    </row>
    <row r="73" spans="1:8" ht="15" customHeight="1" x14ac:dyDescent="0.25">
      <c r="B73" s="81">
        <v>1969</v>
      </c>
      <c r="C73" s="142">
        <v>155672</v>
      </c>
      <c r="D73" s="142">
        <v>27383</v>
      </c>
      <c r="E73" s="145">
        <v>128289</v>
      </c>
      <c r="F73" s="146" t="s">
        <v>56</v>
      </c>
      <c r="G73" s="145">
        <v>85507</v>
      </c>
      <c r="H73" s="142">
        <f t="shared" si="1"/>
        <v>70165</v>
      </c>
    </row>
    <row r="74" spans="1:8" ht="15" customHeight="1" x14ac:dyDescent="0.25">
      <c r="B74" s="109">
        <v>1970</v>
      </c>
      <c r="C74" s="143">
        <v>183205</v>
      </c>
      <c r="D74" s="143">
        <v>22659</v>
      </c>
      <c r="E74" s="151">
        <v>160546</v>
      </c>
      <c r="F74" s="152" t="s">
        <v>56</v>
      </c>
      <c r="G74" s="151">
        <v>116845</v>
      </c>
      <c r="H74" s="153">
        <f t="shared" si="1"/>
        <v>66360</v>
      </c>
    </row>
    <row r="75" spans="1:8" ht="15" customHeight="1" x14ac:dyDescent="0.25">
      <c r="B75" s="81">
        <v>1971</v>
      </c>
      <c r="C75" s="142">
        <v>158473</v>
      </c>
      <c r="D75" s="142">
        <v>21962</v>
      </c>
      <c r="E75" s="145">
        <v>136511</v>
      </c>
      <c r="F75" s="146" t="s">
        <v>56</v>
      </c>
      <c r="G75" s="145">
        <v>108073</v>
      </c>
      <c r="H75" s="142">
        <f t="shared" si="1"/>
        <v>50400</v>
      </c>
    </row>
    <row r="76" spans="1:8" ht="15" customHeight="1" x14ac:dyDescent="0.25">
      <c r="B76" s="109">
        <v>1972</v>
      </c>
      <c r="C76" s="143">
        <v>115545</v>
      </c>
      <c r="D76" s="143">
        <v>20122</v>
      </c>
      <c r="E76" s="151">
        <v>95423</v>
      </c>
      <c r="F76" s="152" t="s">
        <v>56</v>
      </c>
      <c r="G76" s="151">
        <v>61461</v>
      </c>
      <c r="H76" s="153">
        <f t="shared" si="1"/>
        <v>54084</v>
      </c>
    </row>
    <row r="77" spans="1:8" ht="15" customHeight="1" thickBot="1" x14ac:dyDescent="0.3">
      <c r="B77" s="105">
        <v>1973</v>
      </c>
      <c r="C77" s="144">
        <v>129732</v>
      </c>
      <c r="D77" s="144">
        <v>22091</v>
      </c>
      <c r="E77" s="154">
        <v>107641</v>
      </c>
      <c r="F77" s="155" t="s">
        <v>56</v>
      </c>
      <c r="G77" s="154">
        <v>50215</v>
      </c>
      <c r="H77" s="144">
        <f t="shared" si="1"/>
        <v>79517</v>
      </c>
    </row>
    <row r="78" spans="1:8" ht="15" customHeight="1" x14ac:dyDescent="0.25">
      <c r="B78" s="4"/>
      <c r="C78" s="4"/>
      <c r="D78" s="4"/>
      <c r="E78" s="5"/>
      <c r="F78" s="5"/>
      <c r="G78" s="5"/>
      <c r="H78" s="5"/>
    </row>
    <row r="79" spans="1:8" ht="30" customHeight="1" x14ac:dyDescent="0.25">
      <c r="A79" s="60" t="s">
        <v>11</v>
      </c>
      <c r="B79" s="401" t="s">
        <v>109</v>
      </c>
      <c r="C79" s="402"/>
      <c r="D79" s="402"/>
      <c r="E79" s="402"/>
      <c r="F79" s="402"/>
      <c r="G79" s="402"/>
      <c r="H79" s="402"/>
    </row>
    <row r="80" spans="1:8" ht="15" customHeight="1" x14ac:dyDescent="0.25">
      <c r="A80" s="93" t="s">
        <v>7</v>
      </c>
      <c r="B80" s="395" t="s">
        <v>151</v>
      </c>
      <c r="C80" s="396"/>
      <c r="D80" s="396"/>
      <c r="E80" s="396"/>
      <c r="F80" s="396"/>
      <c r="G80" s="396"/>
      <c r="H80" s="396"/>
    </row>
    <row r="81" spans="1:8" ht="15" customHeight="1" x14ac:dyDescent="0.25">
      <c r="A81" s="93" t="s">
        <v>2</v>
      </c>
      <c r="B81" s="397" t="s">
        <v>194</v>
      </c>
      <c r="C81" s="398"/>
      <c r="D81" s="398"/>
      <c r="E81" s="398"/>
      <c r="F81" s="398"/>
      <c r="G81" s="398"/>
      <c r="H81" s="398"/>
    </row>
    <row r="82" spans="1:8" ht="15" customHeight="1" x14ac:dyDescent="0.25"/>
    <row r="83" spans="1:8" ht="15" customHeight="1" x14ac:dyDescent="0.25"/>
    <row r="84" spans="1:8" ht="15" customHeight="1" x14ac:dyDescent="0.25">
      <c r="C84" s="399"/>
      <c r="D84" s="400"/>
      <c r="E84" s="400"/>
      <c r="F84" s="400"/>
      <c r="G84" s="400"/>
      <c r="H84" s="400"/>
    </row>
    <row r="85" spans="1:8" ht="15" customHeight="1" x14ac:dyDescent="0.25"/>
    <row r="86" spans="1:8" ht="15" customHeight="1" x14ac:dyDescent="0.25"/>
    <row r="87" spans="1:8" ht="15" customHeight="1" x14ac:dyDescent="0.25"/>
    <row r="88" spans="1:8" ht="15" customHeight="1" x14ac:dyDescent="0.25"/>
    <row r="89" spans="1:8" ht="15" customHeight="1" x14ac:dyDescent="0.25"/>
    <row r="90" spans="1:8" ht="15" customHeight="1" x14ac:dyDescent="0.25"/>
    <row r="91" spans="1:8" ht="15" customHeight="1" x14ac:dyDescent="0.25"/>
    <row r="92" spans="1:8" ht="15" customHeight="1" x14ac:dyDescent="0.25"/>
    <row r="93" spans="1:8" ht="15" customHeight="1" x14ac:dyDescent="0.25"/>
    <row r="94" spans="1:8" ht="15" customHeight="1" x14ac:dyDescent="0.25"/>
    <row r="95" spans="1:8" ht="15" customHeight="1" x14ac:dyDescent="0.25"/>
    <row r="96" spans="1:8" ht="15" customHeight="1" x14ac:dyDescent="0.25"/>
  </sheetData>
  <mergeCells count="9">
    <mergeCell ref="C84:H84"/>
    <mergeCell ref="B79:H79"/>
    <mergeCell ref="B80:H80"/>
    <mergeCell ref="B81:H81"/>
    <mergeCell ref="B2:H2"/>
    <mergeCell ref="B3:B4"/>
    <mergeCell ref="C3:C4"/>
    <mergeCell ref="D3:F3"/>
    <mergeCell ref="G3:H3"/>
  </mergeCells>
  <hyperlinks>
    <hyperlink ref="H1" location="Contents!A1" display="[contents Ç]" xr:uid="{00000000-0004-0000-0300-000000000000}"/>
    <hyperlink ref="B81" r:id="rId1" xr:uid="{00000000-0004-0000-0300-000001000000}"/>
  </hyperlinks>
  <pageMargins left="0.23622047244094491" right="0.23622047244094491" top="0.74803149606299213" bottom="0.74803149606299213" header="0.31496062992125984" footer="0.31496062992125984"/>
  <pageSetup paperSize="9" orientation="portrait" horizontalDpi="4294967293" verticalDpi="0" r:id="rId2"/>
  <headerFooter>
    <oddFooter>&amp;C&amp;"Arial,Negrito"&amp;8&amp;P/&amp;N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23"/>
  <sheetViews>
    <sheetView showGridLines="0" zoomScaleNormal="100" workbookViewId="0">
      <selection activeCell="B2" sqref="B2:F2"/>
    </sheetView>
  </sheetViews>
  <sheetFormatPr defaultColWidth="8.7109375" defaultRowHeight="12" customHeight="1" x14ac:dyDescent="0.25"/>
  <cols>
    <col min="1" max="1" width="8.7109375" style="1"/>
    <col min="2" max="2" width="8.7109375" style="1" customWidth="1"/>
    <col min="3" max="6" width="16.7109375" style="12" customWidth="1"/>
    <col min="7" max="10" width="8.7109375" style="1"/>
    <col min="12" max="16384" width="8.7109375" style="1"/>
  </cols>
  <sheetData>
    <row r="1" spans="1:18" ht="30" customHeight="1" x14ac:dyDescent="0.25">
      <c r="A1" s="51" t="s">
        <v>0</v>
      </c>
      <c r="B1" s="177" t="s">
        <v>1</v>
      </c>
      <c r="C1" s="137"/>
      <c r="D1" s="13"/>
      <c r="E1" s="13"/>
      <c r="F1" s="76" t="s">
        <v>5</v>
      </c>
    </row>
    <row r="2" spans="1:18" s="29" customFormat="1" ht="30" customHeight="1" thickBot="1" x14ac:dyDescent="0.3">
      <c r="B2" s="379" t="s">
        <v>186</v>
      </c>
      <c r="C2" s="391"/>
      <c r="D2" s="391"/>
      <c r="E2" s="391"/>
      <c r="F2" s="391"/>
      <c r="K2"/>
    </row>
    <row r="3" spans="1:18" s="29" customFormat="1" ht="30" customHeight="1" x14ac:dyDescent="0.25">
      <c r="B3" s="403" t="s">
        <v>12</v>
      </c>
      <c r="C3" s="388" t="s">
        <v>11</v>
      </c>
      <c r="D3" s="420"/>
      <c r="E3" s="420"/>
      <c r="F3" s="420"/>
      <c r="K3"/>
    </row>
    <row r="4" spans="1:18" ht="45" customHeight="1" x14ac:dyDescent="0.25">
      <c r="B4" s="418"/>
      <c r="C4" s="414" t="s">
        <v>117</v>
      </c>
      <c r="D4" s="415"/>
      <c r="E4" s="416"/>
      <c r="F4" s="417" t="s">
        <v>126</v>
      </c>
      <c r="M4"/>
      <c r="N4"/>
      <c r="O4"/>
      <c r="P4"/>
      <c r="Q4"/>
      <c r="R4"/>
    </row>
    <row r="5" spans="1:18" ht="30" customHeight="1" x14ac:dyDescent="0.25">
      <c r="B5" s="419"/>
      <c r="C5" s="113" t="s">
        <v>3</v>
      </c>
      <c r="D5" s="280" t="s">
        <v>13</v>
      </c>
      <c r="E5" s="114" t="s">
        <v>14</v>
      </c>
      <c r="F5" s="418"/>
      <c r="M5"/>
      <c r="N5"/>
      <c r="O5"/>
      <c r="P5"/>
      <c r="Q5"/>
      <c r="R5"/>
    </row>
    <row r="6" spans="1:18" ht="15" customHeight="1" x14ac:dyDescent="0.25">
      <c r="B6" s="104">
        <v>2001</v>
      </c>
      <c r="C6" s="268">
        <f>D6+E6</f>
        <v>20223</v>
      </c>
      <c r="D6" s="264">
        <v>5396</v>
      </c>
      <c r="E6" s="269">
        <v>14827</v>
      </c>
      <c r="F6" s="264">
        <v>40000</v>
      </c>
      <c r="H6"/>
      <c r="I6"/>
      <c r="L6"/>
      <c r="M6"/>
      <c r="N6"/>
      <c r="O6"/>
      <c r="P6"/>
      <c r="Q6"/>
      <c r="R6"/>
    </row>
    <row r="7" spans="1:18" ht="15" customHeight="1" x14ac:dyDescent="0.25">
      <c r="B7" s="106">
        <v>2002</v>
      </c>
      <c r="C7" s="107">
        <f t="shared" ref="C7:C8" si="0">D7+E7</f>
        <v>27358</v>
      </c>
      <c r="D7" s="265">
        <v>8813</v>
      </c>
      <c r="E7" s="270">
        <v>18545</v>
      </c>
      <c r="F7" s="265">
        <v>50000</v>
      </c>
      <c r="H7"/>
      <c r="I7"/>
      <c r="L7"/>
      <c r="M7"/>
      <c r="N7"/>
      <c r="O7"/>
      <c r="P7"/>
      <c r="Q7"/>
      <c r="R7"/>
    </row>
    <row r="8" spans="1:18" ht="15" customHeight="1" x14ac:dyDescent="0.25">
      <c r="B8" s="81">
        <v>2003</v>
      </c>
      <c r="C8" s="88">
        <f t="shared" si="0"/>
        <v>27008</v>
      </c>
      <c r="D8" s="266">
        <v>6687</v>
      </c>
      <c r="E8" s="271">
        <v>20321</v>
      </c>
      <c r="F8" s="266">
        <v>60000</v>
      </c>
      <c r="H8"/>
      <c r="I8"/>
      <c r="L8"/>
      <c r="M8"/>
      <c r="N8"/>
      <c r="O8"/>
      <c r="P8"/>
      <c r="Q8"/>
      <c r="R8"/>
    </row>
    <row r="9" spans="1:18" ht="15" customHeight="1" x14ac:dyDescent="0.25">
      <c r="B9" s="106">
        <v>2004</v>
      </c>
      <c r="C9" s="107" t="s">
        <v>56</v>
      </c>
      <c r="D9" s="265">
        <v>6757</v>
      </c>
      <c r="E9" s="270" t="s">
        <v>56</v>
      </c>
      <c r="F9" s="265">
        <v>70000</v>
      </c>
      <c r="H9"/>
      <c r="I9"/>
      <c r="L9"/>
      <c r="M9"/>
      <c r="N9"/>
      <c r="O9"/>
      <c r="P9"/>
      <c r="Q9"/>
      <c r="R9"/>
    </row>
    <row r="10" spans="1:18" ht="15" customHeight="1" x14ac:dyDescent="0.25">
      <c r="B10" s="81">
        <v>2005</v>
      </c>
      <c r="C10" s="88" t="s">
        <v>56</v>
      </c>
      <c r="D10" s="266">
        <v>6360</v>
      </c>
      <c r="E10" s="271" t="s">
        <v>56</v>
      </c>
      <c r="F10" s="266">
        <v>75000</v>
      </c>
      <c r="H10"/>
      <c r="I10"/>
      <c r="L10"/>
      <c r="M10"/>
      <c r="N10"/>
      <c r="O10"/>
      <c r="P10"/>
      <c r="Q10"/>
      <c r="R10"/>
    </row>
    <row r="11" spans="1:18" ht="15" customHeight="1" x14ac:dyDescent="0.25">
      <c r="B11" s="106">
        <v>2006</v>
      </c>
      <c r="C11" s="107" t="s">
        <v>56</v>
      </c>
      <c r="D11" s="265">
        <v>5600</v>
      </c>
      <c r="E11" s="270" t="s">
        <v>56</v>
      </c>
      <c r="F11" s="265">
        <v>80000</v>
      </c>
      <c r="H11"/>
      <c r="I11"/>
      <c r="L11"/>
      <c r="M11"/>
      <c r="N11"/>
      <c r="O11"/>
      <c r="P11"/>
      <c r="Q11"/>
      <c r="R11"/>
    </row>
    <row r="12" spans="1:18" ht="15" customHeight="1" x14ac:dyDescent="0.25">
      <c r="B12" s="81">
        <v>2007</v>
      </c>
      <c r="C12" s="88" t="s">
        <v>56</v>
      </c>
      <c r="D12" s="266">
        <v>7890</v>
      </c>
      <c r="E12" s="271" t="s">
        <v>56</v>
      </c>
      <c r="F12" s="266">
        <v>90000</v>
      </c>
      <c r="H12"/>
      <c r="I12"/>
      <c r="L12"/>
      <c r="M12"/>
      <c r="N12"/>
      <c r="O12"/>
      <c r="P12"/>
      <c r="Q12"/>
      <c r="R12"/>
    </row>
    <row r="13" spans="1:18" ht="15" customHeight="1" x14ac:dyDescent="0.25">
      <c r="B13" s="106">
        <v>2008</v>
      </c>
      <c r="C13" s="107" t="s">
        <v>56</v>
      </c>
      <c r="D13" s="265">
        <v>20357</v>
      </c>
      <c r="E13" s="270" t="s">
        <v>56</v>
      </c>
      <c r="F13" s="265">
        <v>85000</v>
      </c>
      <c r="H13"/>
      <c r="I13"/>
      <c r="L13"/>
      <c r="M13"/>
      <c r="N13"/>
      <c r="O13"/>
      <c r="P13"/>
      <c r="Q13"/>
      <c r="R13"/>
    </row>
    <row r="14" spans="1:18" ht="15" customHeight="1" x14ac:dyDescent="0.25">
      <c r="B14" s="81">
        <v>2009</v>
      </c>
      <c r="C14" s="88" t="s">
        <v>56</v>
      </c>
      <c r="D14" s="266">
        <v>16899</v>
      </c>
      <c r="E14" s="271" t="s">
        <v>56</v>
      </c>
      <c r="F14" s="266">
        <v>75000</v>
      </c>
      <c r="H14"/>
      <c r="I14"/>
      <c r="J14"/>
      <c r="L14"/>
      <c r="M14"/>
      <c r="N14"/>
      <c r="O14"/>
      <c r="P14"/>
      <c r="Q14"/>
      <c r="R14"/>
    </row>
    <row r="15" spans="1:18" ht="15" customHeight="1" x14ac:dyDescent="0.25">
      <c r="B15" s="106">
        <v>2010</v>
      </c>
      <c r="C15" s="107" t="s">
        <v>56</v>
      </c>
      <c r="D15" s="265">
        <v>2376</v>
      </c>
      <c r="E15" s="270" t="s">
        <v>56</v>
      </c>
      <c r="F15" s="265">
        <v>70000</v>
      </c>
      <c r="H15"/>
      <c r="I15"/>
      <c r="J15"/>
      <c r="L15"/>
      <c r="M15"/>
      <c r="N15"/>
      <c r="O15"/>
      <c r="P15"/>
      <c r="Q15"/>
      <c r="R15"/>
    </row>
    <row r="16" spans="1:18" ht="15" customHeight="1" x14ac:dyDescent="0.25">
      <c r="B16" s="81">
        <v>2011</v>
      </c>
      <c r="C16" s="88">
        <f t="shared" ref="C16:C18" si="1">D16+E16</f>
        <v>100978</v>
      </c>
      <c r="D16" s="266">
        <v>43998</v>
      </c>
      <c r="E16" s="271">
        <v>56980</v>
      </c>
      <c r="F16" s="266">
        <v>80000</v>
      </c>
      <c r="H16"/>
      <c r="I16"/>
      <c r="J16"/>
      <c r="L16"/>
      <c r="M16"/>
      <c r="N16"/>
      <c r="O16"/>
      <c r="P16"/>
      <c r="Q16"/>
      <c r="R16"/>
    </row>
    <row r="17" spans="1:18" ht="15" customHeight="1" x14ac:dyDescent="0.25">
      <c r="B17" s="106">
        <v>2012</v>
      </c>
      <c r="C17" s="107">
        <f t="shared" si="1"/>
        <v>121418</v>
      </c>
      <c r="D17" s="265">
        <v>51958</v>
      </c>
      <c r="E17" s="270">
        <v>69460</v>
      </c>
      <c r="F17" s="265">
        <v>95000</v>
      </c>
      <c r="H17"/>
      <c r="I17"/>
      <c r="J17"/>
      <c r="L17"/>
      <c r="M17"/>
      <c r="N17"/>
      <c r="O17"/>
      <c r="P17"/>
      <c r="Q17"/>
      <c r="R17"/>
    </row>
    <row r="18" spans="1:18" ht="15" customHeight="1" x14ac:dyDescent="0.25">
      <c r="B18" s="81">
        <v>2013</v>
      </c>
      <c r="C18" s="88">
        <f t="shared" si="1"/>
        <v>128108</v>
      </c>
      <c r="D18" s="266">
        <v>53786</v>
      </c>
      <c r="E18" s="271">
        <v>74322</v>
      </c>
      <c r="F18" s="266">
        <v>110000</v>
      </c>
      <c r="H18"/>
      <c r="I18"/>
      <c r="J18"/>
      <c r="L18"/>
      <c r="M18"/>
      <c r="N18"/>
      <c r="O18"/>
      <c r="P18"/>
      <c r="Q18"/>
      <c r="R18"/>
    </row>
    <row r="19" spans="1:18" ht="15" customHeight="1" thickBot="1" x14ac:dyDescent="0.3">
      <c r="B19" s="298">
        <v>2014</v>
      </c>
      <c r="C19" s="300">
        <f>D19+E19</f>
        <v>134624</v>
      </c>
      <c r="D19" s="301">
        <v>49572</v>
      </c>
      <c r="E19" s="299">
        <v>85052</v>
      </c>
      <c r="F19" s="300">
        <v>110000</v>
      </c>
      <c r="H19"/>
      <c r="I19"/>
      <c r="J19"/>
      <c r="L19"/>
      <c r="M19"/>
      <c r="N19"/>
      <c r="O19"/>
      <c r="P19"/>
      <c r="Q19"/>
      <c r="R19"/>
    </row>
    <row r="20" spans="1:18" ht="15" customHeight="1" x14ac:dyDescent="0.25">
      <c r="B20" s="4"/>
      <c r="C20" s="5"/>
      <c r="D20" s="5"/>
      <c r="E20" s="5"/>
      <c r="F20" s="5"/>
    </row>
    <row r="21" spans="1:18" ht="45" customHeight="1" x14ac:dyDescent="0.25">
      <c r="A21" s="60" t="s">
        <v>11</v>
      </c>
      <c r="B21" s="411" t="s">
        <v>127</v>
      </c>
      <c r="C21" s="412"/>
      <c r="D21" s="412"/>
      <c r="E21" s="412"/>
      <c r="F21" s="412"/>
    </row>
    <row r="22" spans="1:18" ht="12" customHeight="1" x14ac:dyDescent="0.25">
      <c r="A22" s="93" t="s">
        <v>7</v>
      </c>
      <c r="B22" s="413" t="s">
        <v>193</v>
      </c>
      <c r="C22" s="396"/>
      <c r="D22" s="396"/>
      <c r="E22" s="396"/>
      <c r="F22" s="396"/>
    </row>
    <row r="23" spans="1:18" ht="12" customHeight="1" x14ac:dyDescent="0.25">
      <c r="A23" s="93" t="s">
        <v>2</v>
      </c>
      <c r="B23" s="397" t="s">
        <v>194</v>
      </c>
      <c r="C23" s="398"/>
      <c r="D23" s="398"/>
      <c r="E23" s="398"/>
      <c r="F23" s="398"/>
    </row>
  </sheetData>
  <mergeCells count="8">
    <mergeCell ref="B21:F21"/>
    <mergeCell ref="B22:F22"/>
    <mergeCell ref="B23:F23"/>
    <mergeCell ref="B2:F2"/>
    <mergeCell ref="C4:E4"/>
    <mergeCell ref="F4:F5"/>
    <mergeCell ref="B3:B5"/>
    <mergeCell ref="C3:F3"/>
  </mergeCells>
  <hyperlinks>
    <hyperlink ref="F1" location="Contents!A1" display="[contents Ç]" xr:uid="{00000000-0004-0000-0400-000000000000}"/>
    <hyperlink ref="B23" r:id="rId1" xr:uid="{00000000-0004-0000-0400-000001000000}"/>
  </hyperlinks>
  <pageMargins left="0.23622047244094491" right="0.23622047244094491" top="0.74803149606299213" bottom="0.74803149606299213" header="0.31496062992125984" footer="0.31496062992125984"/>
  <pageSetup paperSize="9" orientation="portrait" horizontalDpi="4294967293" r:id="rId2"/>
  <headerFooter>
    <oddFooter>&amp;C&amp;"Arial,Negrito"&amp;8&amp;P/&amp;N</oddFooter>
  </headerFooter>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7"/>
  <sheetViews>
    <sheetView showGridLines="0" zoomScaleNormal="100" workbookViewId="0">
      <selection activeCell="B17" sqref="B17:E17"/>
    </sheetView>
  </sheetViews>
  <sheetFormatPr defaultColWidth="8.7109375" defaultRowHeight="12" customHeight="1" x14ac:dyDescent="0.25"/>
  <cols>
    <col min="1" max="1" width="8.7109375" style="1"/>
    <col min="2" max="2" width="8.7109375" style="1" customWidth="1"/>
    <col min="3" max="5" width="24.7109375" style="12" customWidth="1"/>
    <col min="6" max="9" width="8.7109375" style="1"/>
    <col min="11" max="11" width="8.7109375" style="1"/>
    <col min="19" max="16384" width="8.7109375" style="1"/>
  </cols>
  <sheetData>
    <row r="1" spans="1:18" ht="30" customHeight="1" x14ac:dyDescent="0.25">
      <c r="A1" s="51" t="s">
        <v>0</v>
      </c>
      <c r="B1" s="177" t="s">
        <v>1</v>
      </c>
      <c r="C1" s="137"/>
      <c r="D1" s="13"/>
      <c r="E1" s="76" t="s">
        <v>5</v>
      </c>
    </row>
    <row r="2" spans="1:18" s="29" customFormat="1" ht="30" customHeight="1" thickBot="1" x14ac:dyDescent="0.3">
      <c r="B2" s="379" t="s">
        <v>162</v>
      </c>
      <c r="C2" s="391"/>
      <c r="D2" s="391"/>
      <c r="E2" s="391"/>
      <c r="J2"/>
      <c r="L2"/>
      <c r="M2"/>
      <c r="N2"/>
      <c r="O2"/>
      <c r="P2"/>
      <c r="Q2"/>
      <c r="R2"/>
    </row>
    <row r="3" spans="1:18" ht="30" customHeight="1" x14ac:dyDescent="0.25">
      <c r="B3" s="315" t="s">
        <v>12</v>
      </c>
      <c r="C3" s="113" t="s">
        <v>154</v>
      </c>
      <c r="D3" s="280" t="s">
        <v>155</v>
      </c>
      <c r="E3" s="280" t="s">
        <v>156</v>
      </c>
    </row>
    <row r="4" spans="1:18" ht="15" customHeight="1" x14ac:dyDescent="0.25">
      <c r="B4" s="104">
        <v>2004</v>
      </c>
      <c r="C4" s="316">
        <v>10680</v>
      </c>
      <c r="D4" s="317">
        <v>57920</v>
      </c>
      <c r="E4" s="317">
        <v>47240</v>
      </c>
      <c r="K4"/>
    </row>
    <row r="5" spans="1:18" ht="15" customHeight="1" x14ac:dyDescent="0.25">
      <c r="B5" s="106">
        <v>2005</v>
      </c>
      <c r="C5" s="318">
        <v>10800</v>
      </c>
      <c r="D5" s="319">
        <v>49200</v>
      </c>
      <c r="E5" s="319">
        <v>38400</v>
      </c>
      <c r="K5"/>
    </row>
    <row r="6" spans="1:18" ht="15" customHeight="1" x14ac:dyDescent="0.25">
      <c r="B6" s="81">
        <v>2006</v>
      </c>
      <c r="C6" s="320">
        <v>12700</v>
      </c>
      <c r="D6" s="321">
        <v>38800</v>
      </c>
      <c r="E6" s="321">
        <v>26100</v>
      </c>
      <c r="K6"/>
    </row>
    <row r="7" spans="1:18" ht="15" customHeight="1" x14ac:dyDescent="0.25">
      <c r="B7" s="106">
        <v>2007</v>
      </c>
      <c r="C7" s="318">
        <v>26800</v>
      </c>
      <c r="D7" s="319">
        <v>46300</v>
      </c>
      <c r="E7" s="319">
        <v>19500</v>
      </c>
      <c r="K7"/>
    </row>
    <row r="8" spans="1:18" ht="15" customHeight="1" x14ac:dyDescent="0.25">
      <c r="B8" s="81">
        <v>2008</v>
      </c>
      <c r="C8" s="320">
        <v>20357</v>
      </c>
      <c r="D8" s="321">
        <v>29718</v>
      </c>
      <c r="E8" s="321">
        <v>9361</v>
      </c>
      <c r="K8"/>
    </row>
    <row r="9" spans="1:18" ht="15" customHeight="1" x14ac:dyDescent="0.25">
      <c r="B9" s="106">
        <v>2009</v>
      </c>
      <c r="C9" s="318">
        <v>16899</v>
      </c>
      <c r="D9" s="319">
        <v>32307</v>
      </c>
      <c r="E9" s="319">
        <v>15408</v>
      </c>
      <c r="K9"/>
    </row>
    <row r="10" spans="1:18" ht="15" customHeight="1" x14ac:dyDescent="0.25">
      <c r="B10" s="81">
        <v>2010</v>
      </c>
      <c r="C10" s="320">
        <v>23760</v>
      </c>
      <c r="D10" s="321">
        <v>27575</v>
      </c>
      <c r="E10" s="321">
        <v>3815</v>
      </c>
      <c r="K10"/>
    </row>
    <row r="11" spans="1:18" ht="15" customHeight="1" x14ac:dyDescent="0.25">
      <c r="B11" s="106">
        <v>2011</v>
      </c>
      <c r="C11" s="318">
        <v>43998</v>
      </c>
      <c r="D11" s="319">
        <v>19667</v>
      </c>
      <c r="E11" s="319">
        <v>-24331</v>
      </c>
      <c r="K11"/>
    </row>
    <row r="12" spans="1:18" ht="15" customHeight="1" x14ac:dyDescent="0.25">
      <c r="B12" s="81">
        <v>2012</v>
      </c>
      <c r="C12" s="320">
        <v>51958</v>
      </c>
      <c r="D12" s="321">
        <v>14606</v>
      </c>
      <c r="E12" s="321">
        <v>-37352</v>
      </c>
      <c r="H12"/>
      <c r="I12"/>
      <c r="K12"/>
    </row>
    <row r="13" spans="1:18" ht="15" customHeight="1" thickBot="1" x14ac:dyDescent="0.3">
      <c r="B13" s="312">
        <v>2013</v>
      </c>
      <c r="C13" s="322">
        <v>53786</v>
      </c>
      <c r="D13" s="323">
        <v>17554</v>
      </c>
      <c r="E13" s="323">
        <v>-36232</v>
      </c>
      <c r="H13"/>
      <c r="I13"/>
      <c r="K13"/>
    </row>
    <row r="14" spans="1:18" ht="15" customHeight="1" x14ac:dyDescent="0.25">
      <c r="B14" s="4"/>
      <c r="C14" s="5"/>
      <c r="D14" s="5"/>
      <c r="E14" s="5"/>
    </row>
    <row r="15" spans="1:18" ht="15" customHeight="1" x14ac:dyDescent="0.25">
      <c r="A15" s="60" t="s">
        <v>11</v>
      </c>
      <c r="B15" s="393" t="s">
        <v>161</v>
      </c>
      <c r="C15" s="412"/>
      <c r="D15" s="412"/>
      <c r="E15" s="412"/>
    </row>
    <row r="16" spans="1:18" ht="12" customHeight="1" x14ac:dyDescent="0.25">
      <c r="A16" s="93" t="s">
        <v>7</v>
      </c>
      <c r="B16" s="395" t="s">
        <v>151</v>
      </c>
      <c r="C16" s="396"/>
      <c r="D16" s="396"/>
      <c r="E16" s="396"/>
    </row>
    <row r="17" spans="1:5" ht="12" customHeight="1" x14ac:dyDescent="0.25">
      <c r="A17" s="93" t="s">
        <v>2</v>
      </c>
      <c r="B17" s="397" t="s">
        <v>194</v>
      </c>
      <c r="C17" s="398"/>
      <c r="D17" s="398"/>
      <c r="E17" s="398"/>
    </row>
  </sheetData>
  <mergeCells count="4">
    <mergeCell ref="B16:E16"/>
    <mergeCell ref="B17:E17"/>
    <mergeCell ref="B2:E2"/>
    <mergeCell ref="B15:E15"/>
  </mergeCells>
  <hyperlinks>
    <hyperlink ref="E1" location="Contents!A1" display="[contents Ç]" xr:uid="{00000000-0004-0000-0500-000000000000}"/>
    <hyperlink ref="B17" r:id="rId1" xr:uid="{00000000-0004-0000-0500-000001000000}"/>
  </hyperlinks>
  <pageMargins left="0.23622047244094491" right="0.23622047244094491" top="0.74803149606299213" bottom="0.74803149606299213" header="0.31496062992125984" footer="0.31496062992125984"/>
  <pageSetup paperSize="9" orientation="portrait" horizontalDpi="4294967293" r:id="rId2"/>
  <headerFooter>
    <oddFooter>&amp;C&amp;"Arial,Negrito"&amp;8&amp;P/&amp;N</oddFooter>
  </headerFooter>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C33"/>
  <sheetViews>
    <sheetView showGridLines="0" workbookViewId="0">
      <selection activeCell="B14" sqref="B14:J14"/>
    </sheetView>
  </sheetViews>
  <sheetFormatPr defaultRowHeight="15" x14ac:dyDescent="0.25"/>
  <cols>
    <col min="1" max="2" width="8.7109375" customWidth="1"/>
    <col min="3" max="9" width="12.7109375" customWidth="1"/>
    <col min="10" max="10" width="12.7109375" style="57" customWidth="1"/>
  </cols>
  <sheetData>
    <row r="1" spans="1:29" s="38" customFormat="1" ht="30" customHeight="1" x14ac:dyDescent="0.25">
      <c r="A1" s="50" t="s">
        <v>0</v>
      </c>
      <c r="B1" s="176" t="s">
        <v>1</v>
      </c>
      <c r="C1" s="175"/>
      <c r="D1" s="175"/>
      <c r="E1" s="175"/>
      <c r="F1" s="175"/>
      <c r="G1" s="175"/>
      <c r="H1" s="175"/>
      <c r="I1" s="175"/>
      <c r="J1" s="76" t="s">
        <v>5</v>
      </c>
      <c r="M1"/>
    </row>
    <row r="2" spans="1:29" s="38" customFormat="1" ht="30" customHeight="1" thickBot="1" x14ac:dyDescent="0.3">
      <c r="B2" s="421" t="s">
        <v>178</v>
      </c>
      <c r="C2" s="422"/>
      <c r="D2" s="422"/>
      <c r="E2" s="422"/>
      <c r="F2" s="422"/>
      <c r="G2" s="422"/>
      <c r="H2" s="422"/>
      <c r="I2" s="422"/>
      <c r="J2" s="422"/>
      <c r="M2"/>
    </row>
    <row r="3" spans="1:29" s="38" customFormat="1" ht="30" customHeight="1" x14ac:dyDescent="0.25">
      <c r="B3" s="430" t="s">
        <v>12</v>
      </c>
      <c r="C3" s="428" t="s">
        <v>3</v>
      </c>
      <c r="D3" s="429"/>
      <c r="E3" s="432" t="s">
        <v>24</v>
      </c>
      <c r="F3" s="433"/>
      <c r="G3" s="432" t="s">
        <v>23</v>
      </c>
      <c r="H3" s="434"/>
      <c r="I3" s="435" t="s">
        <v>105</v>
      </c>
      <c r="J3" s="433"/>
      <c r="M3"/>
    </row>
    <row r="4" spans="1:29" s="38" customFormat="1" ht="30" customHeight="1" x14ac:dyDescent="0.25">
      <c r="B4" s="431"/>
      <c r="C4" s="182" t="s">
        <v>63</v>
      </c>
      <c r="D4" s="183" t="s">
        <v>106</v>
      </c>
      <c r="E4" s="182" t="s">
        <v>63</v>
      </c>
      <c r="F4" s="183" t="s">
        <v>106</v>
      </c>
      <c r="G4" s="182" t="s">
        <v>63</v>
      </c>
      <c r="H4" s="186" t="s">
        <v>106</v>
      </c>
      <c r="I4" s="184" t="s">
        <v>63</v>
      </c>
      <c r="J4" s="185" t="s">
        <v>106</v>
      </c>
      <c r="M4"/>
    </row>
    <row r="5" spans="1:29" s="59" customFormat="1" ht="15" customHeight="1" x14ac:dyDescent="0.25">
      <c r="A5" s="58"/>
      <c r="B5" s="246">
        <v>1990</v>
      </c>
      <c r="C5" s="228">
        <v>2060790</v>
      </c>
      <c r="D5" s="229">
        <f>C5/$C5*100</f>
        <v>100</v>
      </c>
      <c r="E5" s="230">
        <v>1092141</v>
      </c>
      <c r="F5" s="231">
        <f t="shared" ref="F5:F10" si="0">E5/$C5*100</f>
        <v>52.99622960126942</v>
      </c>
      <c r="G5" s="228">
        <v>910907</v>
      </c>
      <c r="H5" s="232">
        <f t="shared" ref="H5:H10" si="1">G5/$C5*100</f>
        <v>44.2018352185327</v>
      </c>
      <c r="I5" s="230">
        <f>C5-(E5+G5)</f>
        <v>57742</v>
      </c>
      <c r="J5" s="233">
        <f t="shared" ref="J5:J10" si="2">I5/$C5*100</f>
        <v>2.8019351801978853</v>
      </c>
      <c r="K5" s="58"/>
      <c r="L5" s="58"/>
      <c r="M5"/>
      <c r="N5" s="66"/>
      <c r="O5" s="58"/>
      <c r="P5" s="58"/>
      <c r="Q5" s="58"/>
      <c r="R5" s="58"/>
      <c r="S5" s="58"/>
      <c r="T5" s="58"/>
      <c r="U5" s="58"/>
      <c r="V5" s="58"/>
      <c r="W5" s="58"/>
      <c r="X5" s="58"/>
      <c r="Y5" s="58"/>
      <c r="Z5" s="58"/>
      <c r="AA5" s="58"/>
      <c r="AB5" s="58"/>
      <c r="AC5" s="58"/>
    </row>
    <row r="6" spans="1:29" s="59" customFormat="1" ht="15" customHeight="1" x14ac:dyDescent="0.25">
      <c r="A6" s="58"/>
      <c r="B6" s="108">
        <v>1995</v>
      </c>
      <c r="C6" s="234">
        <v>2097189</v>
      </c>
      <c r="D6" s="235">
        <f t="shared" ref="D6:D10" si="3">C6/$C6*100</f>
        <v>100</v>
      </c>
      <c r="E6" s="236">
        <v>1187356</v>
      </c>
      <c r="F6" s="237">
        <f t="shared" si="0"/>
        <v>56.616547197224477</v>
      </c>
      <c r="G6" s="234">
        <v>853198</v>
      </c>
      <c r="H6" s="238">
        <f t="shared" si="1"/>
        <v>40.682933202491526</v>
      </c>
      <c r="I6" s="236">
        <f t="shared" ref="I6:I10" si="4">C6-(E6+G6)</f>
        <v>56635</v>
      </c>
      <c r="J6" s="239">
        <f t="shared" si="2"/>
        <v>2.7005196002839993</v>
      </c>
      <c r="K6" s="58"/>
      <c r="L6" s="58"/>
      <c r="M6"/>
      <c r="N6" s="66"/>
      <c r="O6" s="58"/>
      <c r="P6" s="58"/>
      <c r="Q6" s="58"/>
      <c r="R6" s="58"/>
      <c r="S6" s="58"/>
      <c r="T6" s="58"/>
      <c r="U6" s="58"/>
      <c r="V6" s="58"/>
      <c r="W6" s="58"/>
      <c r="X6" s="58"/>
      <c r="Y6" s="58"/>
      <c r="Z6" s="58"/>
      <c r="AA6" s="58"/>
      <c r="AB6" s="58"/>
      <c r="AC6" s="58"/>
    </row>
    <row r="7" spans="1:29" s="59" customFormat="1" ht="15" customHeight="1" x14ac:dyDescent="0.25">
      <c r="A7" s="58"/>
      <c r="B7" s="95">
        <v>2000</v>
      </c>
      <c r="C7" s="228">
        <v>2174444</v>
      </c>
      <c r="D7" s="229">
        <f t="shared" si="3"/>
        <v>100</v>
      </c>
      <c r="E7" s="230">
        <v>1301084</v>
      </c>
      <c r="F7" s="231">
        <f t="shared" si="0"/>
        <v>59.835249838579429</v>
      </c>
      <c r="G7" s="228">
        <v>815315</v>
      </c>
      <c r="H7" s="232">
        <f t="shared" si="1"/>
        <v>37.495332140078105</v>
      </c>
      <c r="I7" s="230">
        <f t="shared" si="4"/>
        <v>58045</v>
      </c>
      <c r="J7" s="233">
        <f t="shared" si="2"/>
        <v>2.6694180213424672</v>
      </c>
      <c r="K7" s="58"/>
      <c r="L7" s="58"/>
      <c r="M7"/>
      <c r="N7" s="66"/>
      <c r="O7" s="58"/>
      <c r="P7" s="58"/>
      <c r="Q7" s="58"/>
      <c r="R7" s="58"/>
      <c r="S7" s="58"/>
      <c r="T7" s="58"/>
      <c r="U7" s="58"/>
      <c r="V7" s="58"/>
      <c r="W7" s="58"/>
      <c r="X7" s="58"/>
      <c r="Y7" s="58"/>
      <c r="Z7" s="58"/>
      <c r="AA7" s="58"/>
      <c r="AB7" s="58"/>
      <c r="AC7" s="58"/>
    </row>
    <row r="8" spans="1:29" s="59" customFormat="1" ht="15" customHeight="1" x14ac:dyDescent="0.25">
      <c r="A8" s="58"/>
      <c r="B8" s="108">
        <v>2005</v>
      </c>
      <c r="C8" s="234">
        <v>1936066</v>
      </c>
      <c r="D8" s="235">
        <f t="shared" si="3"/>
        <v>100</v>
      </c>
      <c r="E8" s="236">
        <v>1114618</v>
      </c>
      <c r="F8" s="237">
        <f t="shared" si="0"/>
        <v>57.571281144341157</v>
      </c>
      <c r="G8" s="234">
        <v>758905</v>
      </c>
      <c r="H8" s="238">
        <f t="shared" si="1"/>
        <v>39.198302123997841</v>
      </c>
      <c r="I8" s="236">
        <f t="shared" si="4"/>
        <v>62543</v>
      </c>
      <c r="J8" s="239">
        <f t="shared" si="2"/>
        <v>3.2304167316610073</v>
      </c>
      <c r="K8" s="58"/>
      <c r="L8" s="58"/>
      <c r="M8"/>
      <c r="N8" s="66"/>
      <c r="O8" s="58"/>
      <c r="P8" s="58"/>
      <c r="Q8" s="58"/>
      <c r="R8" s="58"/>
      <c r="S8" s="58"/>
      <c r="T8" s="58"/>
      <c r="U8" s="58"/>
      <c r="V8" s="58"/>
      <c r="W8" s="58"/>
      <c r="X8" s="58"/>
      <c r="Y8" s="58"/>
      <c r="Z8" s="58"/>
      <c r="AA8" s="58"/>
      <c r="AB8" s="58"/>
      <c r="AC8" s="58"/>
    </row>
    <row r="9" spans="1:29" s="59" customFormat="1" ht="15" customHeight="1" x14ac:dyDescent="0.25">
      <c r="A9" s="58"/>
      <c r="B9" s="95">
        <v>2010</v>
      </c>
      <c r="C9" s="228">
        <v>2098897</v>
      </c>
      <c r="D9" s="229">
        <f t="shared" si="3"/>
        <v>100</v>
      </c>
      <c r="E9" s="230">
        <v>1308130</v>
      </c>
      <c r="F9" s="231">
        <f t="shared" si="0"/>
        <v>62.324640037124254</v>
      </c>
      <c r="G9" s="228">
        <v>712886</v>
      </c>
      <c r="H9" s="232">
        <f t="shared" si="1"/>
        <v>33.964791983599</v>
      </c>
      <c r="I9" s="230">
        <f t="shared" si="4"/>
        <v>77881</v>
      </c>
      <c r="J9" s="233">
        <f t="shared" si="2"/>
        <v>3.7105679792767345</v>
      </c>
      <c r="K9" s="58"/>
      <c r="L9" s="58"/>
      <c r="M9"/>
      <c r="N9" s="66"/>
      <c r="O9" s="58"/>
      <c r="P9" s="58"/>
      <c r="Q9" s="58"/>
      <c r="R9" s="58"/>
      <c r="S9" s="58"/>
      <c r="T9" s="58"/>
      <c r="U9" s="58"/>
      <c r="V9" s="58"/>
      <c r="W9" s="58"/>
      <c r="X9" s="58"/>
      <c r="Y9" s="58"/>
      <c r="Z9" s="58"/>
      <c r="AA9" s="58"/>
      <c r="AB9" s="58"/>
      <c r="AC9" s="58"/>
    </row>
    <row r="10" spans="1:29" s="59" customFormat="1" ht="15" customHeight="1" thickBot="1" x14ac:dyDescent="0.3">
      <c r="A10" s="58"/>
      <c r="B10" s="139">
        <v>2015</v>
      </c>
      <c r="C10" s="240">
        <v>2306321</v>
      </c>
      <c r="D10" s="241">
        <f t="shared" si="3"/>
        <v>100</v>
      </c>
      <c r="E10" s="242">
        <v>1433482</v>
      </c>
      <c r="F10" s="243">
        <f t="shared" si="0"/>
        <v>62.154487601682504</v>
      </c>
      <c r="G10" s="240">
        <v>775050</v>
      </c>
      <c r="H10" s="244">
        <f t="shared" si="1"/>
        <v>33.605469490153368</v>
      </c>
      <c r="I10" s="242">
        <f t="shared" si="4"/>
        <v>97789</v>
      </c>
      <c r="J10" s="245">
        <f t="shared" si="2"/>
        <v>4.2400429081641278</v>
      </c>
      <c r="K10" s="66"/>
      <c r="L10" s="66"/>
      <c r="M10"/>
      <c r="N10" s="66"/>
      <c r="O10" s="58"/>
      <c r="P10" s="58"/>
      <c r="Q10" s="58"/>
      <c r="R10" s="58"/>
      <c r="S10" s="58"/>
      <c r="T10" s="58"/>
      <c r="U10" s="58"/>
      <c r="V10" s="58"/>
      <c r="W10" s="58"/>
      <c r="X10" s="58"/>
      <c r="Y10" s="58"/>
      <c r="Z10" s="58"/>
      <c r="AA10" s="58"/>
      <c r="AB10" s="58"/>
      <c r="AC10" s="58"/>
    </row>
    <row r="11" spans="1:29" x14ac:dyDescent="0.25">
      <c r="A11" s="37"/>
      <c r="B11" s="37"/>
      <c r="C11" s="37"/>
      <c r="D11" s="37"/>
      <c r="E11" s="37"/>
      <c r="F11" s="37"/>
      <c r="G11" s="37"/>
      <c r="H11" s="37"/>
      <c r="I11" s="37"/>
      <c r="J11" s="56"/>
      <c r="K11" s="37"/>
      <c r="L11" s="37"/>
      <c r="N11" s="37"/>
      <c r="O11" s="37"/>
      <c r="P11" s="37"/>
      <c r="Q11" s="37"/>
      <c r="R11" s="37"/>
      <c r="S11" s="37"/>
      <c r="T11" s="37"/>
      <c r="U11" s="37"/>
      <c r="V11" s="37"/>
      <c r="W11" s="37"/>
      <c r="X11" s="37"/>
      <c r="Y11" s="37"/>
      <c r="Z11" s="37"/>
      <c r="AA11" s="37"/>
      <c r="AB11" s="37"/>
      <c r="AC11" s="37"/>
    </row>
    <row r="12" spans="1:29" ht="30" customHeight="1" x14ac:dyDescent="0.25">
      <c r="A12" s="60" t="s">
        <v>11</v>
      </c>
      <c r="B12" s="423" t="s">
        <v>177</v>
      </c>
      <c r="C12" s="424"/>
      <c r="D12" s="424"/>
      <c r="E12" s="424"/>
      <c r="F12" s="424"/>
      <c r="G12" s="424"/>
      <c r="H12" s="424"/>
      <c r="I12" s="424"/>
      <c r="J12" s="424"/>
    </row>
    <row r="13" spans="1:29" x14ac:dyDescent="0.25">
      <c r="A13" s="93" t="s">
        <v>7</v>
      </c>
      <c r="B13" s="425" t="s">
        <v>181</v>
      </c>
      <c r="C13" s="426"/>
      <c r="D13" s="426"/>
      <c r="E13" s="426"/>
      <c r="F13" s="426"/>
      <c r="G13" s="426"/>
      <c r="H13" s="426"/>
      <c r="I13" s="426"/>
      <c r="J13" s="426"/>
    </row>
    <row r="14" spans="1:29" ht="15" customHeight="1" x14ac:dyDescent="0.25">
      <c r="A14" s="93" t="s">
        <v>2</v>
      </c>
      <c r="B14" s="427" t="s">
        <v>194</v>
      </c>
      <c r="C14" s="398"/>
      <c r="D14" s="398"/>
      <c r="E14" s="398"/>
      <c r="F14" s="398"/>
      <c r="G14" s="398"/>
      <c r="H14" s="398"/>
      <c r="I14" s="398"/>
      <c r="J14" s="398"/>
    </row>
    <row r="15" spans="1:29" ht="25.5" customHeight="1" x14ac:dyDescent="0.25">
      <c r="J15"/>
    </row>
    <row r="16" spans="1:29" x14ac:dyDescent="0.25">
      <c r="J16"/>
    </row>
    <row r="17" spans="1:29" x14ac:dyDescent="0.25">
      <c r="J17"/>
    </row>
    <row r="18" spans="1:29" ht="15" customHeight="1" x14ac:dyDescent="0.25">
      <c r="J18"/>
    </row>
    <row r="19" spans="1:29" ht="15" customHeight="1" x14ac:dyDescent="0.25">
      <c r="J19"/>
    </row>
    <row r="20" spans="1:29" ht="15" customHeight="1" x14ac:dyDescent="0.25">
      <c r="J20"/>
    </row>
    <row r="21" spans="1:29" ht="15" customHeight="1" x14ac:dyDescent="0.25">
      <c r="J21"/>
    </row>
    <row r="22" spans="1:29" ht="15" customHeight="1" x14ac:dyDescent="0.25">
      <c r="J22"/>
    </row>
    <row r="23" spans="1:29" ht="15" customHeight="1" x14ac:dyDescent="0.25">
      <c r="J23"/>
    </row>
    <row r="24" spans="1:29" ht="15" customHeight="1" x14ac:dyDescent="0.25">
      <c r="J24"/>
    </row>
    <row r="25" spans="1:29" ht="15" customHeight="1" x14ac:dyDescent="0.25">
      <c r="J25"/>
    </row>
    <row r="26" spans="1:29" x14ac:dyDescent="0.25">
      <c r="A26" s="37"/>
      <c r="B26" s="46"/>
      <c r="C26" s="46"/>
      <c r="D26" s="46"/>
      <c r="E26" s="46"/>
      <c r="F26" s="46"/>
      <c r="G26" s="46"/>
      <c r="H26" s="46"/>
      <c r="I26" s="46"/>
      <c r="J26" s="46"/>
      <c r="K26" s="37"/>
      <c r="L26" s="37"/>
      <c r="N26" s="37"/>
      <c r="O26" s="37"/>
      <c r="P26" s="37"/>
      <c r="Q26" s="37"/>
      <c r="R26" s="37"/>
      <c r="S26" s="37"/>
      <c r="T26" s="37"/>
      <c r="U26" s="37"/>
      <c r="V26" s="37"/>
      <c r="W26" s="37"/>
      <c r="X26" s="37"/>
      <c r="Y26" s="37"/>
      <c r="Z26" s="37"/>
      <c r="AA26" s="37"/>
      <c r="AB26" s="37"/>
      <c r="AC26" s="37"/>
    </row>
    <row r="27" spans="1:29" x14ac:dyDescent="0.25">
      <c r="A27" s="37"/>
      <c r="B27" s="46"/>
      <c r="C27" s="46"/>
      <c r="D27" s="46"/>
      <c r="E27" s="46"/>
      <c r="F27" s="46"/>
      <c r="G27" s="46"/>
      <c r="H27" s="46"/>
      <c r="I27" s="46"/>
      <c r="J27" s="46"/>
      <c r="K27" s="37"/>
      <c r="L27" s="37"/>
      <c r="N27" s="37"/>
      <c r="O27" s="37"/>
      <c r="P27" s="37"/>
      <c r="Q27" s="37"/>
      <c r="R27" s="37"/>
      <c r="S27" s="37"/>
      <c r="T27" s="37"/>
      <c r="U27" s="37"/>
      <c r="V27" s="37"/>
      <c r="W27" s="37"/>
      <c r="X27" s="37"/>
      <c r="Y27" s="37"/>
      <c r="Z27" s="37"/>
      <c r="AA27" s="37"/>
      <c r="AB27" s="37"/>
      <c r="AC27" s="37"/>
    </row>
    <row r="28" spans="1:29" x14ac:dyDescent="0.25">
      <c r="A28" s="37"/>
      <c r="B28" s="37"/>
      <c r="C28" s="37"/>
      <c r="D28" s="37"/>
      <c r="E28" s="37"/>
      <c r="F28" s="37"/>
      <c r="G28" s="37"/>
      <c r="H28" s="37"/>
      <c r="I28" s="37"/>
      <c r="J28" s="56"/>
      <c r="K28" s="37"/>
      <c r="L28" s="37"/>
      <c r="N28" s="37"/>
      <c r="O28" s="37"/>
      <c r="P28" s="37"/>
      <c r="Q28" s="37"/>
      <c r="R28" s="37"/>
      <c r="S28" s="37"/>
      <c r="T28" s="37"/>
      <c r="U28" s="37"/>
      <c r="V28" s="37"/>
      <c r="W28" s="37"/>
      <c r="X28" s="37"/>
      <c r="Y28" s="37"/>
      <c r="Z28" s="37"/>
      <c r="AA28" s="37"/>
      <c r="AB28" s="37"/>
      <c r="AC28" s="37"/>
    </row>
    <row r="29" spans="1:29" x14ac:dyDescent="0.25">
      <c r="A29" s="37"/>
      <c r="B29" s="37"/>
      <c r="C29" s="37"/>
      <c r="D29" s="37"/>
      <c r="E29" s="37"/>
      <c r="F29" s="37"/>
      <c r="G29" s="37"/>
      <c r="H29" s="37"/>
      <c r="I29" s="37"/>
      <c r="J29" s="56"/>
      <c r="K29" s="37"/>
      <c r="L29" s="37"/>
      <c r="N29" s="37"/>
      <c r="O29" s="37"/>
      <c r="P29" s="37"/>
      <c r="Q29" s="37"/>
      <c r="R29" s="37"/>
      <c r="S29" s="37"/>
      <c r="T29" s="37"/>
      <c r="U29" s="37"/>
      <c r="V29" s="37"/>
      <c r="W29" s="37"/>
      <c r="X29" s="37"/>
      <c r="Y29" s="37"/>
      <c r="Z29" s="37"/>
      <c r="AA29" s="37"/>
      <c r="AB29" s="37"/>
      <c r="AC29" s="37"/>
    </row>
    <row r="30" spans="1:29" x14ac:dyDescent="0.25">
      <c r="A30" s="37"/>
      <c r="B30" s="37"/>
      <c r="C30" s="37"/>
      <c r="D30" s="37"/>
      <c r="E30" s="37"/>
      <c r="F30" s="37"/>
      <c r="G30" s="37"/>
      <c r="H30" s="37"/>
      <c r="I30" s="37"/>
      <c r="J30" s="56"/>
      <c r="K30" s="37"/>
      <c r="L30" s="37"/>
      <c r="N30" s="37"/>
      <c r="O30" s="37"/>
      <c r="P30" s="37"/>
      <c r="Q30" s="37"/>
      <c r="R30" s="37"/>
      <c r="S30" s="37"/>
      <c r="T30" s="37"/>
      <c r="U30" s="37"/>
      <c r="V30" s="37"/>
      <c r="W30" s="37"/>
      <c r="X30" s="37"/>
      <c r="Y30" s="37"/>
      <c r="Z30" s="37"/>
      <c r="AA30" s="37"/>
      <c r="AB30" s="37"/>
      <c r="AC30" s="37"/>
    </row>
    <row r="31" spans="1:29" x14ac:dyDescent="0.25">
      <c r="A31" s="37"/>
      <c r="B31" s="37"/>
      <c r="C31" s="37"/>
      <c r="D31" s="37"/>
      <c r="E31" s="37"/>
      <c r="F31" s="37"/>
      <c r="G31" s="37"/>
      <c r="H31" s="37"/>
      <c r="I31" s="37"/>
      <c r="J31" s="56"/>
      <c r="K31" s="37"/>
      <c r="L31" s="37"/>
      <c r="N31" s="37"/>
      <c r="O31" s="37"/>
      <c r="P31" s="37"/>
      <c r="Q31" s="37"/>
      <c r="R31" s="37"/>
      <c r="S31" s="37"/>
      <c r="T31" s="37"/>
      <c r="U31" s="37"/>
      <c r="V31" s="37"/>
      <c r="W31" s="37"/>
      <c r="X31" s="37"/>
      <c r="Y31" s="37"/>
      <c r="Z31" s="37"/>
      <c r="AA31" s="37"/>
      <c r="AB31" s="37"/>
      <c r="AC31" s="37"/>
    </row>
    <row r="32" spans="1:29" x14ac:dyDescent="0.25">
      <c r="A32" s="37"/>
      <c r="B32" s="37"/>
      <c r="C32" s="37"/>
      <c r="D32" s="37"/>
      <c r="E32" s="37"/>
      <c r="F32" s="37"/>
      <c r="G32" s="37"/>
      <c r="H32" s="37"/>
      <c r="I32" s="37"/>
      <c r="J32" s="56"/>
      <c r="K32" s="37"/>
      <c r="L32" s="37"/>
      <c r="N32" s="37"/>
      <c r="O32" s="37"/>
      <c r="P32" s="37"/>
      <c r="Q32" s="37"/>
      <c r="R32" s="37"/>
      <c r="S32" s="37"/>
      <c r="T32" s="37"/>
      <c r="U32" s="37"/>
      <c r="V32" s="37"/>
      <c r="W32" s="37"/>
      <c r="X32" s="37"/>
      <c r="Y32" s="37"/>
      <c r="Z32" s="37"/>
      <c r="AA32" s="37"/>
      <c r="AB32" s="37"/>
      <c r="AC32" s="37"/>
    </row>
    <row r="33" spans="1:29" x14ac:dyDescent="0.25">
      <c r="A33" s="37"/>
      <c r="B33" s="37"/>
      <c r="C33" s="37"/>
      <c r="D33" s="37"/>
      <c r="E33" s="37"/>
      <c r="F33" s="37"/>
      <c r="G33" s="37"/>
      <c r="H33" s="37"/>
      <c r="I33" s="37"/>
      <c r="J33" s="56"/>
      <c r="K33" s="37"/>
      <c r="L33" s="37"/>
      <c r="N33" s="37"/>
      <c r="O33" s="37"/>
      <c r="P33" s="37"/>
      <c r="Q33" s="37"/>
      <c r="R33" s="37"/>
      <c r="S33" s="37"/>
      <c r="T33" s="37"/>
      <c r="U33" s="37"/>
      <c r="V33" s="37"/>
      <c r="W33" s="37"/>
      <c r="X33" s="37"/>
      <c r="Y33" s="37"/>
      <c r="Z33" s="37"/>
      <c r="AA33" s="37"/>
      <c r="AB33" s="37"/>
      <c r="AC33" s="37"/>
    </row>
  </sheetData>
  <mergeCells count="9">
    <mergeCell ref="B2:J2"/>
    <mergeCell ref="B12:J12"/>
    <mergeCell ref="B13:J13"/>
    <mergeCell ref="B14:J14"/>
    <mergeCell ref="C3:D3"/>
    <mergeCell ref="B3:B4"/>
    <mergeCell ref="E3:F3"/>
    <mergeCell ref="G3:H3"/>
    <mergeCell ref="I3:J3"/>
  </mergeCells>
  <hyperlinks>
    <hyperlink ref="J1" location="Contents!A1" display="[contents Ç]" xr:uid="{00000000-0004-0000-0600-000000000000}"/>
    <hyperlink ref="B14" r:id="rId1" xr:uid="{00000000-0004-0000-0600-000001000000}"/>
  </hyperlinks>
  <pageMargins left="0.7" right="0.7" top="0.75" bottom="0.75" header="0.3" footer="0.3"/>
  <pageSetup paperSize="9" orientation="portrait" r:id="rId2"/>
  <ignoredErrors>
    <ignoredError sqref="I5"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51"/>
  <sheetViews>
    <sheetView showGridLines="0" topLeftCell="A13" zoomScaleNormal="100" workbookViewId="0">
      <selection activeCell="B40" sqref="B40:E40"/>
    </sheetView>
  </sheetViews>
  <sheetFormatPr defaultRowHeight="15" x14ac:dyDescent="0.25"/>
  <cols>
    <col min="1" max="1" width="8.7109375" customWidth="1"/>
    <col min="2" max="6" width="20.7109375" customWidth="1"/>
  </cols>
  <sheetData>
    <row r="1" spans="1:12" s="12" customFormat="1" ht="30" customHeight="1" x14ac:dyDescent="0.25">
      <c r="A1" s="52" t="s">
        <v>0</v>
      </c>
      <c r="B1" s="178" t="s">
        <v>1</v>
      </c>
      <c r="C1" s="53"/>
      <c r="D1" s="53"/>
      <c r="E1" s="53"/>
      <c r="F1" s="76" t="s">
        <v>5</v>
      </c>
      <c r="H1"/>
      <c r="I1"/>
      <c r="J1"/>
    </row>
    <row r="2" spans="1:12" s="38" customFormat="1" ht="30" customHeight="1" thickBot="1" x14ac:dyDescent="0.3">
      <c r="B2" s="438" t="s">
        <v>157</v>
      </c>
      <c r="C2" s="438"/>
      <c r="D2" s="438"/>
      <c r="E2" s="439"/>
      <c r="F2" s="396"/>
      <c r="G2"/>
      <c r="H2"/>
      <c r="I2"/>
    </row>
    <row r="3" spans="1:12" s="38" customFormat="1" ht="30" customHeight="1" x14ac:dyDescent="0.25">
      <c r="A3" s="61"/>
      <c r="B3" s="39" t="s">
        <v>15</v>
      </c>
      <c r="C3" s="123" t="s">
        <v>16</v>
      </c>
      <c r="D3" s="123" t="s">
        <v>17</v>
      </c>
      <c r="E3" s="98" t="s">
        <v>188</v>
      </c>
      <c r="F3" s="98" t="s">
        <v>189</v>
      </c>
      <c r="G3"/>
      <c r="H3"/>
      <c r="I3"/>
    </row>
    <row r="4" spans="1:12" s="38" customFormat="1" ht="30" customHeight="1" x14ac:dyDescent="0.25">
      <c r="A4" s="61"/>
      <c r="B4" s="40" t="s">
        <v>3</v>
      </c>
      <c r="C4" s="124">
        <f>SUM(C5:C35)</f>
        <v>859013</v>
      </c>
      <c r="D4" s="124">
        <f>SUM(D5:D35)</f>
        <v>1160425</v>
      </c>
      <c r="E4" s="124">
        <f>D4-C4</f>
        <v>301412</v>
      </c>
      <c r="F4" s="124">
        <f>(D4/C4*100)-100</f>
        <v>35.088176779629663</v>
      </c>
      <c r="G4"/>
      <c r="H4"/>
      <c r="I4"/>
    </row>
    <row r="5" spans="1:12" s="37" customFormat="1" ht="15" customHeight="1" x14ac:dyDescent="0.25">
      <c r="A5" s="61"/>
      <c r="B5" s="35" t="s">
        <v>44</v>
      </c>
      <c r="C5" s="125">
        <v>950</v>
      </c>
      <c r="D5" s="125">
        <v>1634</v>
      </c>
      <c r="E5" s="125">
        <f>D5-C5</f>
        <v>684</v>
      </c>
      <c r="F5" s="125">
        <f t="shared" ref="F5:F35" si="0">(D5/C5*100)-100</f>
        <v>72</v>
      </c>
    </row>
    <row r="6" spans="1:12" s="37" customFormat="1" ht="15" customHeight="1" x14ac:dyDescent="0.25">
      <c r="A6" s="61"/>
      <c r="B6" s="36" t="s">
        <v>26</v>
      </c>
      <c r="C6" s="126">
        <v>21370</v>
      </c>
      <c r="D6" s="126">
        <v>28310</v>
      </c>
      <c r="E6" s="126">
        <f>D6-C6</f>
        <v>6940</v>
      </c>
      <c r="F6" s="126">
        <f t="shared" si="0"/>
        <v>32.475432849789428</v>
      </c>
    </row>
    <row r="7" spans="1:12" s="37" customFormat="1" ht="15" customHeight="1" x14ac:dyDescent="0.25">
      <c r="A7" s="61"/>
      <c r="B7" s="35" t="s">
        <v>27</v>
      </c>
      <c r="C7" s="125">
        <v>13</v>
      </c>
      <c r="D7" s="125">
        <v>99</v>
      </c>
      <c r="E7" s="125">
        <f>D7-C7</f>
        <v>86</v>
      </c>
      <c r="F7" s="125" t="s">
        <v>190</v>
      </c>
    </row>
    <row r="8" spans="1:12" s="37" customFormat="1" ht="15" customHeight="1" x14ac:dyDescent="0.25">
      <c r="A8" s="61"/>
      <c r="B8" s="36" t="s">
        <v>35</v>
      </c>
      <c r="C8" s="126" t="s">
        <v>56</v>
      </c>
      <c r="D8" s="126">
        <v>51</v>
      </c>
      <c r="E8" s="126" t="s">
        <v>56</v>
      </c>
      <c r="F8" s="126" t="s">
        <v>56</v>
      </c>
    </row>
    <row r="9" spans="1:12" s="37" customFormat="1" ht="15" customHeight="1" x14ac:dyDescent="0.25">
      <c r="A9" s="61"/>
      <c r="B9" s="35" t="s">
        <v>37</v>
      </c>
      <c r="C9" s="125">
        <v>33</v>
      </c>
      <c r="D9" s="125">
        <v>166</v>
      </c>
      <c r="E9" s="125">
        <f t="shared" ref="E9:E14" si="1">D9-C9</f>
        <v>133</v>
      </c>
      <c r="F9" s="125" t="s">
        <v>190</v>
      </c>
    </row>
    <row r="10" spans="1:12" s="37" customFormat="1" ht="15" customHeight="1" x14ac:dyDescent="0.25">
      <c r="A10" s="61"/>
      <c r="B10" s="36" t="s">
        <v>28</v>
      </c>
      <c r="C10" s="126">
        <v>39</v>
      </c>
      <c r="D10" s="126">
        <v>368</v>
      </c>
      <c r="E10" s="126">
        <f t="shared" si="1"/>
        <v>329</v>
      </c>
      <c r="F10" s="126" t="s">
        <v>190</v>
      </c>
    </row>
    <row r="11" spans="1:12" s="37" customFormat="1" ht="15" customHeight="1" x14ac:dyDescent="0.25">
      <c r="A11" s="61"/>
      <c r="B11" s="35" t="s">
        <v>29</v>
      </c>
      <c r="C11" s="125">
        <v>683</v>
      </c>
      <c r="D11" s="125">
        <v>1221</v>
      </c>
      <c r="E11" s="125">
        <f t="shared" si="1"/>
        <v>538</v>
      </c>
      <c r="F11" s="125">
        <f t="shared" si="0"/>
        <v>78.770131771595914</v>
      </c>
      <c r="K11" s="189"/>
      <c r="L11" s="190"/>
    </row>
    <row r="12" spans="1:12" s="37" customFormat="1" ht="15" customHeight="1" x14ac:dyDescent="0.25">
      <c r="A12" s="61"/>
      <c r="B12" s="36" t="s">
        <v>31</v>
      </c>
      <c r="C12" s="126">
        <v>0</v>
      </c>
      <c r="D12" s="126">
        <v>39</v>
      </c>
      <c r="E12" s="126">
        <f t="shared" si="1"/>
        <v>39</v>
      </c>
      <c r="F12" s="126" t="s">
        <v>56</v>
      </c>
      <c r="K12" s="189"/>
      <c r="L12" s="190"/>
    </row>
    <row r="13" spans="1:12" s="37" customFormat="1" ht="15" customHeight="1" x14ac:dyDescent="0.25">
      <c r="A13" s="61"/>
      <c r="B13" s="35" t="s">
        <v>49</v>
      </c>
      <c r="C13" s="125">
        <v>141</v>
      </c>
      <c r="D13" s="125">
        <v>355</v>
      </c>
      <c r="E13" s="125">
        <f t="shared" si="1"/>
        <v>214</v>
      </c>
      <c r="F13" s="125">
        <f t="shared" si="0"/>
        <v>151.7730496453901</v>
      </c>
      <c r="K13" s="189"/>
      <c r="L13" s="190"/>
    </row>
    <row r="14" spans="1:12" s="37" customFormat="1" ht="15" customHeight="1" x14ac:dyDescent="0.25">
      <c r="A14" s="61"/>
      <c r="B14" s="36" t="s">
        <v>87</v>
      </c>
      <c r="C14" s="126">
        <v>581062</v>
      </c>
      <c r="D14" s="126">
        <v>617235</v>
      </c>
      <c r="E14" s="126">
        <f t="shared" si="1"/>
        <v>36173</v>
      </c>
      <c r="F14" s="126">
        <f t="shared" si="0"/>
        <v>6.2253253525441465</v>
      </c>
      <c r="K14" s="189"/>
      <c r="L14" s="190"/>
    </row>
    <row r="15" spans="1:12" s="37" customFormat="1" ht="15" customHeight="1" x14ac:dyDescent="0.25">
      <c r="A15" s="61"/>
      <c r="B15" s="35" t="s">
        <v>30</v>
      </c>
      <c r="C15" s="125" t="s">
        <v>56</v>
      </c>
      <c r="D15" s="125">
        <v>75110</v>
      </c>
      <c r="E15" s="125" t="s">
        <v>56</v>
      </c>
      <c r="F15" s="125" t="s">
        <v>56</v>
      </c>
      <c r="K15" s="189"/>
      <c r="L15" s="190"/>
    </row>
    <row r="16" spans="1:12" s="37" customFormat="1" ht="15" customHeight="1" x14ac:dyDescent="0.25">
      <c r="A16" s="61"/>
      <c r="B16" s="36" t="s">
        <v>33</v>
      </c>
      <c r="C16" s="126">
        <v>292</v>
      </c>
      <c r="D16" s="126">
        <v>336</v>
      </c>
      <c r="E16" s="126">
        <f t="shared" ref="E16:E21" si="2">D16-C16</f>
        <v>44</v>
      </c>
      <c r="F16" s="126">
        <f t="shared" si="0"/>
        <v>15.06849315068493</v>
      </c>
      <c r="K16" s="189"/>
      <c r="L16" s="190"/>
    </row>
    <row r="17" spans="1:6" s="37" customFormat="1" ht="15" customHeight="1" x14ac:dyDescent="0.25">
      <c r="A17" s="61"/>
      <c r="B17" s="35" t="s">
        <v>41</v>
      </c>
      <c r="C17" s="125">
        <v>28</v>
      </c>
      <c r="D17" s="125">
        <v>290</v>
      </c>
      <c r="E17" s="125">
        <f t="shared" si="2"/>
        <v>262</v>
      </c>
      <c r="F17" s="125" t="s">
        <v>190</v>
      </c>
    </row>
    <row r="18" spans="1:6" s="37" customFormat="1" ht="15" customHeight="1" x14ac:dyDescent="0.25">
      <c r="A18" s="61"/>
      <c r="B18" s="36" t="s">
        <v>52</v>
      </c>
      <c r="C18" s="126">
        <v>104</v>
      </c>
      <c r="D18" s="126">
        <v>416</v>
      </c>
      <c r="E18" s="126">
        <f t="shared" si="2"/>
        <v>312</v>
      </c>
      <c r="F18" s="126">
        <f t="shared" si="0"/>
        <v>300</v>
      </c>
    </row>
    <row r="19" spans="1:6" s="37" customFormat="1" ht="15" customHeight="1" x14ac:dyDescent="0.25">
      <c r="A19" s="61"/>
      <c r="B19" s="35" t="s">
        <v>32</v>
      </c>
      <c r="C19" s="125">
        <v>590</v>
      </c>
      <c r="D19" s="125">
        <v>2246</v>
      </c>
      <c r="E19" s="125">
        <f t="shared" si="2"/>
        <v>1656</v>
      </c>
      <c r="F19" s="125">
        <f t="shared" si="0"/>
        <v>280.67796610169495</v>
      </c>
    </row>
    <row r="20" spans="1:6" s="63" customFormat="1" ht="15" customHeight="1" x14ac:dyDescent="0.25">
      <c r="A20" s="61"/>
      <c r="B20" s="62" t="s">
        <v>36</v>
      </c>
      <c r="C20" s="127">
        <v>4158</v>
      </c>
      <c r="D20" s="127">
        <v>5241</v>
      </c>
      <c r="E20" s="127">
        <f t="shared" si="2"/>
        <v>1083</v>
      </c>
      <c r="F20" s="127">
        <f t="shared" si="0"/>
        <v>26.046176046176043</v>
      </c>
    </row>
    <row r="21" spans="1:6" s="37" customFormat="1" ht="15" customHeight="1" x14ac:dyDescent="0.25">
      <c r="A21" s="61"/>
      <c r="B21" s="35" t="s">
        <v>38</v>
      </c>
      <c r="C21" s="125">
        <v>1</v>
      </c>
      <c r="D21" s="125">
        <v>32</v>
      </c>
      <c r="E21" s="125">
        <f t="shared" si="2"/>
        <v>31</v>
      </c>
      <c r="F21" s="125" t="s">
        <v>190</v>
      </c>
    </row>
    <row r="22" spans="1:6" s="37" customFormat="1" ht="15" customHeight="1" x14ac:dyDescent="0.25">
      <c r="A22" s="61"/>
      <c r="B22" s="36" t="s">
        <v>53</v>
      </c>
      <c r="C22" s="126">
        <v>331</v>
      </c>
      <c r="D22" s="126" t="s">
        <v>56</v>
      </c>
      <c r="E22" s="126" t="s">
        <v>56</v>
      </c>
      <c r="F22" s="126" t="s">
        <v>56</v>
      </c>
    </row>
    <row r="23" spans="1:6" s="37" customFormat="1" ht="15" customHeight="1" x14ac:dyDescent="0.25">
      <c r="A23" s="61"/>
      <c r="B23" s="35" t="s">
        <v>39</v>
      </c>
      <c r="C23" s="125">
        <v>3</v>
      </c>
      <c r="D23" s="125" t="s">
        <v>56</v>
      </c>
      <c r="E23" s="125" t="s">
        <v>56</v>
      </c>
      <c r="F23" s="125" t="s">
        <v>56</v>
      </c>
    </row>
    <row r="24" spans="1:6" s="37" customFormat="1" ht="15" customHeight="1" x14ac:dyDescent="0.25">
      <c r="A24" s="61"/>
      <c r="B24" s="36" t="s">
        <v>40</v>
      </c>
      <c r="C24" s="126">
        <v>41690</v>
      </c>
      <c r="D24" s="126">
        <v>60897</v>
      </c>
      <c r="E24" s="126">
        <f>D24-C24</f>
        <v>19207</v>
      </c>
      <c r="F24" s="126">
        <f t="shared" si="0"/>
        <v>46.071000239865668</v>
      </c>
    </row>
    <row r="25" spans="1:6" s="37" customFormat="1" ht="15" customHeight="1" x14ac:dyDescent="0.25">
      <c r="A25" s="61"/>
      <c r="B25" s="35" t="s">
        <v>42</v>
      </c>
      <c r="C25" s="125" t="s">
        <v>56</v>
      </c>
      <c r="D25" s="125">
        <v>57</v>
      </c>
      <c r="E25" s="125" t="s">
        <v>56</v>
      </c>
      <c r="F25" s="125" t="s">
        <v>56</v>
      </c>
    </row>
    <row r="26" spans="1:6" s="37" customFormat="1" ht="15" customHeight="1" x14ac:dyDescent="0.25">
      <c r="A26" s="61"/>
      <c r="B26" s="62" t="s">
        <v>43</v>
      </c>
      <c r="C26" s="127">
        <v>10218</v>
      </c>
      <c r="D26" s="127" t="s">
        <v>56</v>
      </c>
      <c r="E26" s="127" t="s">
        <v>56</v>
      </c>
      <c r="F26" s="127" t="s">
        <v>56</v>
      </c>
    </row>
    <row r="27" spans="1:6" s="37" customFormat="1" ht="15" customHeight="1" x14ac:dyDescent="0.25">
      <c r="A27" s="61"/>
      <c r="B27" s="35" t="s">
        <v>54</v>
      </c>
      <c r="C27" s="125">
        <v>713</v>
      </c>
      <c r="D27" s="125">
        <v>1540</v>
      </c>
      <c r="E27" s="125">
        <f t="shared" ref="E27:E35" si="3">D27-C27</f>
        <v>827</v>
      </c>
      <c r="F27" s="125">
        <f t="shared" si="0"/>
        <v>115.98877980364657</v>
      </c>
    </row>
    <row r="28" spans="1:6" s="37" customFormat="1" ht="15" customHeight="1" x14ac:dyDescent="0.25">
      <c r="A28" s="61"/>
      <c r="B28" s="62" t="s">
        <v>45</v>
      </c>
      <c r="C28" s="127">
        <v>60</v>
      </c>
      <c r="D28" s="127">
        <v>222</v>
      </c>
      <c r="E28" s="127">
        <f t="shared" si="3"/>
        <v>162</v>
      </c>
      <c r="F28" s="127" t="s">
        <v>190</v>
      </c>
    </row>
    <row r="29" spans="1:6" s="37" customFormat="1" ht="15" customHeight="1" x14ac:dyDescent="0.25">
      <c r="A29" s="61"/>
      <c r="B29" s="35" t="s">
        <v>46</v>
      </c>
      <c r="C29" s="125">
        <v>116</v>
      </c>
      <c r="D29" s="125">
        <v>1016</v>
      </c>
      <c r="E29" s="125">
        <f t="shared" si="3"/>
        <v>900</v>
      </c>
      <c r="F29" s="125">
        <f t="shared" si="0"/>
        <v>775.86206896551721</v>
      </c>
    </row>
    <row r="30" spans="1:6" s="37" customFormat="1" ht="15" customHeight="1" x14ac:dyDescent="0.25">
      <c r="A30" s="61"/>
      <c r="B30" s="62" t="s">
        <v>48</v>
      </c>
      <c r="C30" s="127">
        <v>4</v>
      </c>
      <c r="D30" s="127">
        <v>33</v>
      </c>
      <c r="E30" s="127">
        <f t="shared" si="3"/>
        <v>29</v>
      </c>
      <c r="F30" s="127" t="s">
        <v>190</v>
      </c>
    </row>
    <row r="31" spans="1:6" s="37" customFormat="1" ht="15" customHeight="1" x14ac:dyDescent="0.25">
      <c r="A31" s="61"/>
      <c r="B31" s="35" t="s">
        <v>47</v>
      </c>
      <c r="C31" s="125">
        <v>10</v>
      </c>
      <c r="D31" s="125">
        <v>39</v>
      </c>
      <c r="E31" s="125">
        <f t="shared" si="3"/>
        <v>29</v>
      </c>
      <c r="F31" s="125" t="s">
        <v>190</v>
      </c>
    </row>
    <row r="32" spans="1:6" s="37" customFormat="1" ht="15" customHeight="1" x14ac:dyDescent="0.25">
      <c r="A32" s="61"/>
      <c r="B32" s="62" t="s">
        <v>34</v>
      </c>
      <c r="C32" s="127">
        <v>56359</v>
      </c>
      <c r="D32" s="127">
        <v>98975</v>
      </c>
      <c r="E32" s="127">
        <f t="shared" si="3"/>
        <v>42616</v>
      </c>
      <c r="F32" s="127">
        <f t="shared" si="0"/>
        <v>75.615252222360226</v>
      </c>
    </row>
    <row r="33" spans="1:9" s="37" customFormat="1" ht="15" customHeight="1" x14ac:dyDescent="0.25">
      <c r="A33" s="61"/>
      <c r="B33" s="35" t="s">
        <v>50</v>
      </c>
      <c r="C33" s="125">
        <v>2514</v>
      </c>
      <c r="D33" s="125">
        <v>2974</v>
      </c>
      <c r="E33" s="125">
        <f t="shared" si="3"/>
        <v>460</v>
      </c>
      <c r="F33" s="125">
        <f t="shared" si="0"/>
        <v>18.297533810660298</v>
      </c>
    </row>
    <row r="34" spans="1:9" s="37" customFormat="1" ht="15" customHeight="1" x14ac:dyDescent="0.25">
      <c r="A34" s="61"/>
      <c r="B34" s="62" t="s">
        <v>55</v>
      </c>
      <c r="C34" s="127">
        <v>100975</v>
      </c>
      <c r="D34" s="127">
        <v>169458</v>
      </c>
      <c r="E34" s="127">
        <f t="shared" si="3"/>
        <v>68483</v>
      </c>
      <c r="F34" s="127">
        <f t="shared" si="0"/>
        <v>67.821738053973746</v>
      </c>
    </row>
    <row r="35" spans="1:9" s="37" customFormat="1" ht="15" customHeight="1" thickBot="1" x14ac:dyDescent="0.3">
      <c r="A35" s="61"/>
      <c r="B35" s="96" t="s">
        <v>51</v>
      </c>
      <c r="C35" s="128">
        <v>36556</v>
      </c>
      <c r="D35" s="128">
        <v>92065</v>
      </c>
      <c r="E35" s="128">
        <f t="shared" si="3"/>
        <v>55509</v>
      </c>
      <c r="F35" s="128">
        <f t="shared" si="0"/>
        <v>151.84648210963999</v>
      </c>
    </row>
    <row r="36" spans="1:9" s="37" customFormat="1" ht="15" customHeight="1" x14ac:dyDescent="0.25">
      <c r="A36" s="38"/>
      <c r="B36" s="62"/>
      <c r="C36" s="115"/>
      <c r="D36" s="115"/>
      <c r="E36" s="99"/>
      <c r="G36"/>
      <c r="H36"/>
      <c r="I36"/>
    </row>
    <row r="37" spans="1:9" ht="15" customHeight="1" x14ac:dyDescent="0.25">
      <c r="A37" s="116" t="s">
        <v>57</v>
      </c>
      <c r="B37" s="440" t="s">
        <v>191</v>
      </c>
      <c r="C37" s="394"/>
      <c r="D37" s="394"/>
      <c r="E37" s="394"/>
      <c r="F37" s="394"/>
    </row>
    <row r="38" spans="1:9" s="38" customFormat="1" ht="15" customHeight="1" x14ac:dyDescent="0.25">
      <c r="A38" s="60" t="s">
        <v>11</v>
      </c>
      <c r="B38" s="441" t="s">
        <v>124</v>
      </c>
      <c r="C38" s="396"/>
      <c r="D38" s="396"/>
      <c r="E38" s="396"/>
      <c r="F38" s="396"/>
      <c r="G38"/>
      <c r="H38"/>
      <c r="I38"/>
    </row>
    <row r="39" spans="1:9" s="38" customFormat="1" ht="15" customHeight="1" x14ac:dyDescent="0.25">
      <c r="A39" s="93" t="s">
        <v>7</v>
      </c>
      <c r="B39" s="436" t="s">
        <v>151</v>
      </c>
      <c r="C39" s="396"/>
      <c r="D39" s="396"/>
      <c r="E39" s="396"/>
      <c r="G39"/>
      <c r="H39"/>
      <c r="I39"/>
    </row>
    <row r="40" spans="1:9" s="38" customFormat="1" ht="15" customHeight="1" x14ac:dyDescent="0.25">
      <c r="A40" s="93" t="s">
        <v>2</v>
      </c>
      <c r="B40" s="437" t="s">
        <v>194</v>
      </c>
      <c r="C40" s="398"/>
      <c r="D40" s="398"/>
      <c r="E40" s="398"/>
      <c r="G40"/>
      <c r="H40"/>
      <c r="I40"/>
    </row>
    <row r="41" spans="1:9" ht="15" customHeight="1" x14ac:dyDescent="0.25">
      <c r="A41" s="37"/>
      <c r="B41" s="37"/>
      <c r="C41" s="37"/>
      <c r="D41" s="37"/>
      <c r="E41" s="37"/>
      <c r="F41" s="37"/>
    </row>
    <row r="42" spans="1:9" ht="15" customHeight="1" x14ac:dyDescent="0.25">
      <c r="A42" s="37"/>
      <c r="B42" s="37"/>
      <c r="C42" s="37"/>
      <c r="D42" s="37"/>
      <c r="E42" s="37"/>
      <c r="F42" s="37"/>
    </row>
    <row r="43" spans="1:9" ht="15" customHeight="1" x14ac:dyDescent="0.25">
      <c r="A43" s="37"/>
      <c r="B43" s="37"/>
      <c r="C43" s="37"/>
      <c r="D43" s="37"/>
      <c r="E43" s="37"/>
      <c r="F43" s="37"/>
    </row>
    <row r="44" spans="1:9" ht="15" customHeight="1" x14ac:dyDescent="0.25">
      <c r="A44" s="37"/>
      <c r="B44" s="37"/>
      <c r="C44" s="37"/>
      <c r="D44" s="37"/>
      <c r="E44" s="37"/>
      <c r="F44" s="37"/>
    </row>
    <row r="45" spans="1:9" ht="15" customHeight="1" x14ac:dyDescent="0.25">
      <c r="A45" s="37"/>
      <c r="B45" s="37"/>
      <c r="C45" s="37"/>
      <c r="D45" s="37"/>
      <c r="E45" s="37"/>
      <c r="F45" s="37"/>
    </row>
    <row r="46" spans="1:9" ht="15" customHeight="1" x14ac:dyDescent="0.25">
      <c r="A46" s="37"/>
      <c r="B46" s="37"/>
      <c r="C46" s="37"/>
      <c r="D46" s="37"/>
      <c r="E46" s="37"/>
      <c r="F46" s="37"/>
    </row>
    <row r="47" spans="1:9" ht="15" customHeight="1" x14ac:dyDescent="0.25">
      <c r="A47" s="37"/>
      <c r="B47" s="37"/>
      <c r="C47" s="37"/>
      <c r="D47" s="37"/>
      <c r="E47" s="37"/>
      <c r="F47" s="37"/>
    </row>
    <row r="48" spans="1:9" ht="15" customHeight="1" x14ac:dyDescent="0.25">
      <c r="A48" s="37"/>
      <c r="B48" s="37"/>
      <c r="C48" s="37"/>
      <c r="D48" s="37"/>
      <c r="E48" s="37"/>
      <c r="F48" s="37"/>
    </row>
    <row r="49" spans="1:6" ht="15" customHeight="1" x14ac:dyDescent="0.25">
      <c r="A49" s="37"/>
      <c r="B49" s="37"/>
      <c r="C49" s="37"/>
      <c r="D49" s="37"/>
      <c r="E49" s="37"/>
      <c r="F49" s="37"/>
    </row>
    <row r="50" spans="1:6" ht="15" customHeight="1" x14ac:dyDescent="0.25"/>
    <row r="51" spans="1:6" ht="15" customHeight="1" x14ac:dyDescent="0.25"/>
  </sheetData>
  <sortState xmlns:xlrd2="http://schemas.microsoft.com/office/spreadsheetml/2017/richdata2" ref="B5:E35">
    <sortCondition ref="B5:B35"/>
  </sortState>
  <mergeCells count="5">
    <mergeCell ref="B39:E39"/>
    <mergeCell ref="B40:E40"/>
    <mergeCell ref="B2:F2"/>
    <mergeCell ref="B37:F37"/>
    <mergeCell ref="B38:F38"/>
  </mergeCells>
  <hyperlinks>
    <hyperlink ref="F1" location="Contents!A1" display="[contents Ç]" xr:uid="{00000000-0004-0000-0700-000000000000}"/>
    <hyperlink ref="B40" r:id="rId1" xr:uid="{00000000-0004-0000-0700-000001000000}"/>
  </hyperlinks>
  <pageMargins left="0.7" right="0.7" top="0.75" bottom="0.75" header="0.3" footer="0.3"/>
  <pageSetup paperSize="9" orientation="portrait" horizontalDpi="4294967293" verticalDpi="0" r:id="rId2"/>
  <ignoredErrors>
    <ignoredError sqref="E4 C4:D4"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V28"/>
  <sheetViews>
    <sheetView showGridLines="0" workbookViewId="0">
      <selection activeCell="B19" sqref="B19:F19"/>
    </sheetView>
  </sheetViews>
  <sheetFormatPr defaultRowHeight="15" x14ac:dyDescent="0.25"/>
  <cols>
    <col min="1" max="1" width="8.7109375" customWidth="1"/>
    <col min="2" max="2" width="24.7109375" customWidth="1"/>
    <col min="3" max="6" width="20.7109375" customWidth="1"/>
    <col min="8" max="10" width="9.140625" style="303"/>
    <col min="11" max="13" width="9.140625" style="302"/>
  </cols>
  <sheetData>
    <row r="1" spans="1:152" s="12" customFormat="1" ht="30" customHeight="1" x14ac:dyDescent="0.2">
      <c r="A1" s="52" t="s">
        <v>0</v>
      </c>
      <c r="B1" s="178" t="s">
        <v>1</v>
      </c>
      <c r="C1" s="13"/>
      <c r="D1" s="13"/>
      <c r="E1" s="13"/>
      <c r="F1" s="76" t="s">
        <v>5</v>
      </c>
      <c r="H1" s="303"/>
      <c r="I1" s="303"/>
      <c r="J1" s="303"/>
      <c r="K1" s="309"/>
      <c r="L1" s="309"/>
      <c r="M1" s="309"/>
    </row>
    <row r="2" spans="1:152" s="38" customFormat="1" ht="45" customHeight="1" thickBot="1" x14ac:dyDescent="0.3">
      <c r="B2" s="442" t="s">
        <v>158</v>
      </c>
      <c r="C2" s="443"/>
      <c r="D2" s="443"/>
      <c r="E2" s="443"/>
      <c r="F2" s="443"/>
      <c r="G2" s="61"/>
      <c r="H2"/>
      <c r="I2"/>
      <c r="J2"/>
      <c r="K2"/>
      <c r="L2"/>
      <c r="M2"/>
      <c r="N2"/>
      <c r="O2"/>
      <c r="P2"/>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c r="CA2" s="61"/>
      <c r="CB2" s="61"/>
      <c r="CC2" s="61"/>
      <c r="CD2" s="61"/>
      <c r="CE2" s="61"/>
      <c r="CF2" s="61"/>
      <c r="CG2" s="61"/>
      <c r="CH2" s="61"/>
      <c r="CI2" s="61"/>
      <c r="CJ2" s="61"/>
      <c r="CK2" s="61"/>
      <c r="CL2" s="61"/>
      <c r="CM2" s="61"/>
      <c r="CN2" s="61"/>
      <c r="CO2" s="61"/>
      <c r="CP2" s="61"/>
      <c r="CQ2" s="61"/>
      <c r="CR2" s="61"/>
      <c r="CS2" s="61"/>
      <c r="CT2" s="61"/>
      <c r="CU2" s="61"/>
      <c r="CV2" s="61"/>
      <c r="CW2" s="61"/>
      <c r="CX2" s="61"/>
      <c r="CY2" s="61"/>
      <c r="CZ2" s="61"/>
      <c r="DA2" s="61"/>
      <c r="DB2" s="61"/>
      <c r="DC2" s="61"/>
      <c r="DD2" s="61"/>
      <c r="DE2" s="61"/>
      <c r="DF2" s="61"/>
      <c r="DG2" s="61"/>
      <c r="DH2" s="61"/>
      <c r="DI2" s="61"/>
      <c r="DJ2" s="61"/>
      <c r="DK2" s="61"/>
      <c r="DL2" s="61"/>
      <c r="DM2" s="61"/>
      <c r="DN2" s="61"/>
      <c r="DO2" s="61"/>
      <c r="DP2" s="61"/>
      <c r="DQ2" s="61"/>
      <c r="DR2" s="61"/>
      <c r="DS2" s="61"/>
      <c r="DT2" s="61"/>
      <c r="DU2" s="61"/>
      <c r="DV2" s="61"/>
      <c r="DW2" s="61"/>
      <c r="DX2" s="61"/>
      <c r="DY2" s="61"/>
      <c r="DZ2" s="61"/>
      <c r="EA2" s="61"/>
      <c r="EB2" s="61"/>
      <c r="EC2" s="61"/>
      <c r="ED2" s="61"/>
      <c r="EE2" s="61"/>
      <c r="EF2" s="61"/>
      <c r="EG2" s="61"/>
      <c r="EH2" s="61"/>
      <c r="EI2" s="61"/>
      <c r="EJ2" s="61"/>
      <c r="EK2" s="61"/>
      <c r="EL2" s="61"/>
      <c r="EM2" s="61"/>
      <c r="EN2" s="61"/>
      <c r="EO2" s="61"/>
      <c r="EP2" s="61"/>
      <c r="EQ2" s="61"/>
      <c r="ER2" s="61"/>
      <c r="ES2" s="61"/>
      <c r="ET2" s="61"/>
      <c r="EU2" s="61"/>
      <c r="EV2" s="61"/>
    </row>
    <row r="3" spans="1:152" s="38" customFormat="1" ht="30" customHeight="1" x14ac:dyDescent="0.25">
      <c r="A3" s="61"/>
      <c r="B3" s="444" t="s">
        <v>62</v>
      </c>
      <c r="C3" s="447" t="s">
        <v>16</v>
      </c>
      <c r="D3" s="448"/>
      <c r="E3" s="445" t="s">
        <v>17</v>
      </c>
      <c r="F3" s="446"/>
      <c r="G3" s="61"/>
      <c r="H3"/>
      <c r="I3"/>
      <c r="J3"/>
      <c r="K3"/>
      <c r="L3"/>
      <c r="M3"/>
      <c r="N3"/>
      <c r="O3"/>
      <c r="P3"/>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c r="CA3" s="61"/>
      <c r="CB3" s="61"/>
      <c r="CC3" s="61"/>
      <c r="CD3" s="61"/>
      <c r="CE3" s="61"/>
      <c r="CF3" s="61"/>
      <c r="CG3" s="61"/>
      <c r="CH3" s="61"/>
      <c r="CI3" s="61"/>
      <c r="CJ3" s="61"/>
      <c r="CK3" s="61"/>
      <c r="CL3" s="61"/>
      <c r="CM3" s="61"/>
      <c r="CN3" s="61"/>
      <c r="CO3" s="61"/>
      <c r="CP3" s="61"/>
      <c r="CQ3" s="61"/>
      <c r="CR3" s="61"/>
      <c r="CS3" s="61"/>
      <c r="CT3" s="61"/>
      <c r="CU3" s="61"/>
      <c r="CV3" s="61"/>
      <c r="CW3" s="61"/>
      <c r="CX3" s="61"/>
      <c r="CY3" s="61"/>
      <c r="CZ3" s="61"/>
      <c r="DA3" s="61"/>
      <c r="DB3" s="61"/>
      <c r="DC3" s="61"/>
      <c r="DD3" s="61"/>
      <c r="DE3" s="61"/>
      <c r="DF3" s="61"/>
      <c r="DG3" s="61"/>
      <c r="DH3" s="61"/>
      <c r="DI3" s="61"/>
      <c r="DJ3" s="61"/>
      <c r="DK3" s="61"/>
      <c r="DL3" s="61"/>
      <c r="DM3" s="61"/>
      <c r="DN3" s="61"/>
      <c r="DO3" s="61"/>
      <c r="DP3" s="61"/>
      <c r="DQ3" s="61"/>
      <c r="DR3" s="61"/>
      <c r="DS3" s="61"/>
      <c r="DT3" s="61"/>
      <c r="DU3" s="61"/>
      <c r="DV3" s="61"/>
      <c r="DW3" s="61"/>
      <c r="DX3" s="61"/>
      <c r="DY3" s="61"/>
      <c r="DZ3" s="61"/>
      <c r="EA3" s="61"/>
      <c r="EB3" s="61"/>
      <c r="EC3" s="61"/>
      <c r="ED3" s="61"/>
      <c r="EE3" s="61"/>
      <c r="EF3" s="61"/>
      <c r="EG3" s="61"/>
      <c r="EH3" s="61"/>
      <c r="EI3" s="61"/>
      <c r="EJ3" s="61"/>
      <c r="EK3" s="61"/>
      <c r="EL3" s="61"/>
      <c r="EM3" s="61"/>
      <c r="EN3" s="61"/>
      <c r="EO3" s="61"/>
      <c r="EP3" s="61"/>
      <c r="EQ3" s="61"/>
      <c r="ER3" s="61"/>
      <c r="ES3" s="61"/>
      <c r="ET3" s="61"/>
      <c r="EU3" s="61"/>
      <c r="EV3" s="61"/>
    </row>
    <row r="4" spans="1:152" s="38" customFormat="1" ht="30" customHeight="1" x14ac:dyDescent="0.25">
      <c r="A4" s="61"/>
      <c r="B4" s="382"/>
      <c r="C4" s="122" t="s">
        <v>123</v>
      </c>
      <c r="D4" s="192" t="s">
        <v>64</v>
      </c>
      <c r="E4" s="122" t="s">
        <v>123</v>
      </c>
      <c r="F4" s="121" t="s">
        <v>64</v>
      </c>
      <c r="G4" s="61"/>
      <c r="H4"/>
      <c r="I4"/>
      <c r="J4"/>
      <c r="K4"/>
      <c r="L4"/>
      <c r="M4"/>
      <c r="N4"/>
      <c r="O4"/>
      <c r="P4"/>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c r="CA4" s="61"/>
      <c r="CB4" s="61"/>
      <c r="CC4" s="61"/>
      <c r="CD4" s="61"/>
      <c r="CE4" s="61"/>
      <c r="CF4" s="61"/>
      <c r="CG4" s="61"/>
      <c r="CH4" s="61"/>
      <c r="CI4" s="61"/>
      <c r="CJ4" s="61"/>
      <c r="CK4" s="61"/>
      <c r="CL4" s="61"/>
      <c r="CM4" s="61"/>
      <c r="CN4" s="61"/>
      <c r="CO4" s="61"/>
      <c r="CP4" s="61"/>
      <c r="CQ4" s="61"/>
      <c r="CR4" s="61"/>
      <c r="CS4" s="61"/>
      <c r="CT4" s="61"/>
      <c r="CU4" s="61"/>
      <c r="CV4" s="61"/>
      <c r="CW4" s="61"/>
      <c r="CX4" s="61"/>
      <c r="CY4" s="61"/>
      <c r="CZ4" s="61"/>
      <c r="DA4" s="61"/>
      <c r="DB4" s="61"/>
      <c r="DC4" s="61"/>
      <c r="DD4" s="61"/>
      <c r="DE4" s="61"/>
      <c r="DF4" s="61"/>
      <c r="DG4" s="61"/>
      <c r="DH4" s="61"/>
      <c r="DI4" s="61"/>
      <c r="DJ4" s="61"/>
      <c r="DK4" s="61"/>
      <c r="DL4" s="61"/>
      <c r="DM4" s="61"/>
      <c r="DN4" s="61"/>
      <c r="DO4" s="61"/>
      <c r="DP4" s="61"/>
      <c r="DQ4" s="61"/>
      <c r="DR4" s="61"/>
      <c r="DS4" s="61"/>
      <c r="DT4" s="61"/>
      <c r="DU4" s="61"/>
      <c r="DV4" s="61"/>
      <c r="DW4" s="61"/>
      <c r="DX4" s="61"/>
      <c r="DY4" s="61"/>
      <c r="DZ4" s="61"/>
      <c r="EA4" s="61"/>
      <c r="EB4" s="61"/>
      <c r="EC4" s="61"/>
      <c r="ED4" s="61"/>
      <c r="EE4" s="61"/>
      <c r="EF4" s="61"/>
      <c r="EG4" s="61"/>
      <c r="EH4" s="61"/>
      <c r="EI4" s="61"/>
      <c r="EJ4" s="61"/>
      <c r="EK4" s="61"/>
      <c r="EL4" s="61"/>
      <c r="EM4" s="61"/>
      <c r="EN4" s="61"/>
      <c r="EO4" s="61"/>
      <c r="EP4" s="61"/>
      <c r="EQ4" s="61"/>
      <c r="ER4" s="61"/>
      <c r="ES4" s="61"/>
      <c r="ET4" s="61"/>
      <c r="EU4" s="61"/>
      <c r="EV4" s="61"/>
    </row>
    <row r="5" spans="1:152" s="38" customFormat="1" ht="30" customHeight="1" x14ac:dyDescent="0.25">
      <c r="A5" s="61"/>
      <c r="B5" s="40" t="s">
        <v>3</v>
      </c>
      <c r="C5" s="274">
        <v>1260.249</v>
      </c>
      <c r="D5" s="193">
        <v>100</v>
      </c>
      <c r="E5" s="274">
        <v>1435.7760000000001</v>
      </c>
      <c r="F5" s="199">
        <v>100</v>
      </c>
      <c r="G5" s="61"/>
      <c r="H5"/>
      <c r="I5"/>
      <c r="J5"/>
      <c r="K5"/>
      <c r="L5"/>
      <c r="M5"/>
      <c r="N5"/>
      <c r="O5"/>
      <c r="P5"/>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1"/>
      <c r="AX5" s="61"/>
      <c r="AY5" s="61"/>
      <c r="AZ5" s="61"/>
      <c r="BA5" s="61"/>
      <c r="BB5" s="61"/>
      <c r="BC5" s="61"/>
      <c r="BD5" s="61"/>
      <c r="BE5" s="61"/>
      <c r="BF5" s="61"/>
      <c r="BG5" s="61"/>
      <c r="BH5" s="61"/>
      <c r="BI5" s="61"/>
      <c r="BJ5" s="61"/>
      <c r="BK5" s="61"/>
      <c r="BL5" s="61"/>
      <c r="BM5" s="61"/>
      <c r="BN5" s="61"/>
      <c r="BO5" s="61"/>
      <c r="BP5" s="61"/>
      <c r="BQ5" s="61"/>
      <c r="BR5" s="61"/>
      <c r="BS5" s="61"/>
      <c r="BT5" s="61"/>
      <c r="BU5" s="61"/>
      <c r="BV5" s="61"/>
      <c r="BW5" s="61"/>
      <c r="BX5" s="61"/>
      <c r="BY5" s="61"/>
      <c r="BZ5" s="61"/>
      <c r="CA5" s="61"/>
      <c r="CB5" s="61"/>
      <c r="CC5" s="61"/>
      <c r="CD5" s="61"/>
      <c r="CE5" s="61"/>
      <c r="CF5" s="61"/>
      <c r="CG5" s="61"/>
      <c r="CH5" s="61"/>
      <c r="CI5" s="61"/>
      <c r="CJ5" s="61"/>
      <c r="CK5" s="61"/>
      <c r="CL5" s="61"/>
      <c r="CM5" s="61"/>
      <c r="CN5" s="61"/>
      <c r="CO5" s="61"/>
      <c r="CP5" s="61"/>
      <c r="CQ5" s="61"/>
      <c r="CR5" s="61"/>
      <c r="CS5" s="61"/>
      <c r="CT5" s="61"/>
      <c r="CU5" s="61"/>
      <c r="CV5" s="61"/>
      <c r="CW5" s="61"/>
      <c r="CX5" s="61"/>
      <c r="CY5" s="61"/>
      <c r="CZ5" s="61"/>
      <c r="DA5" s="61"/>
      <c r="DB5" s="61"/>
      <c r="DC5" s="61"/>
      <c r="DD5" s="61"/>
      <c r="DE5" s="61"/>
      <c r="DF5" s="61"/>
      <c r="DG5" s="61"/>
      <c r="DH5" s="61"/>
      <c r="DI5" s="61"/>
      <c r="DJ5" s="61"/>
      <c r="DK5" s="61"/>
      <c r="DL5" s="61"/>
      <c r="DM5" s="61"/>
      <c r="DN5" s="61"/>
      <c r="DO5" s="61"/>
      <c r="DP5" s="61"/>
      <c r="DQ5" s="61"/>
      <c r="DR5" s="61"/>
      <c r="DS5" s="61"/>
      <c r="DT5" s="61"/>
      <c r="DU5" s="61"/>
      <c r="DV5" s="61"/>
      <c r="DW5" s="61"/>
      <c r="DX5" s="61"/>
      <c r="DY5" s="61"/>
      <c r="DZ5" s="61"/>
      <c r="EA5" s="61"/>
      <c r="EB5" s="61"/>
      <c r="EC5" s="61"/>
      <c r="ED5" s="61"/>
      <c r="EE5" s="61"/>
      <c r="EF5" s="61"/>
      <c r="EG5" s="61"/>
      <c r="EH5" s="61"/>
      <c r="EI5" s="61"/>
      <c r="EJ5" s="61"/>
      <c r="EK5" s="61"/>
      <c r="EL5" s="61"/>
      <c r="EM5" s="61"/>
      <c r="EN5" s="61"/>
      <c r="EO5" s="61"/>
      <c r="EP5" s="61"/>
      <c r="EQ5" s="61"/>
      <c r="ER5" s="61"/>
      <c r="ES5" s="61"/>
      <c r="ET5" s="61"/>
      <c r="EU5" s="61"/>
      <c r="EV5" s="61"/>
    </row>
    <row r="6" spans="1:152" s="38" customFormat="1" ht="30" customHeight="1" x14ac:dyDescent="0.25">
      <c r="A6" s="61"/>
      <c r="B6" s="100" t="s">
        <v>18</v>
      </c>
      <c r="C6" s="275"/>
      <c r="D6" s="194"/>
      <c r="E6" s="275"/>
      <c r="F6" s="200"/>
      <c r="G6" s="61"/>
      <c r="H6"/>
      <c r="I6"/>
      <c r="J6"/>
      <c r="K6"/>
      <c r="L6"/>
      <c r="M6"/>
      <c r="N6"/>
      <c r="O6"/>
      <c r="P6"/>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c r="AX6" s="61"/>
      <c r="AY6" s="61"/>
      <c r="AZ6" s="61"/>
      <c r="BA6" s="61"/>
      <c r="BB6" s="61"/>
      <c r="BC6" s="61"/>
      <c r="BD6" s="61"/>
      <c r="BE6" s="61"/>
      <c r="BF6" s="61"/>
      <c r="BG6" s="61"/>
      <c r="BH6" s="61"/>
      <c r="BI6" s="61"/>
      <c r="BJ6" s="61"/>
      <c r="BK6" s="61"/>
      <c r="BL6" s="61"/>
      <c r="BM6" s="61"/>
      <c r="BN6" s="61"/>
      <c r="BO6" s="61"/>
      <c r="BP6" s="61"/>
      <c r="BQ6" s="61"/>
      <c r="BR6" s="61"/>
      <c r="BS6" s="61"/>
      <c r="BT6" s="61"/>
      <c r="BU6" s="61"/>
      <c r="BV6" s="61"/>
      <c r="BW6" s="61"/>
      <c r="BX6" s="61"/>
      <c r="BY6" s="61"/>
      <c r="BZ6" s="61"/>
      <c r="CA6" s="61"/>
      <c r="CB6" s="61"/>
      <c r="CC6" s="61"/>
      <c r="CD6" s="61"/>
      <c r="CE6" s="61"/>
      <c r="CF6" s="61"/>
      <c r="CG6" s="61"/>
      <c r="CH6" s="61"/>
      <c r="CI6" s="61"/>
      <c r="CJ6" s="61"/>
      <c r="CK6" s="61"/>
      <c r="CL6" s="61"/>
      <c r="CM6" s="61"/>
      <c r="CN6" s="61"/>
      <c r="CO6" s="61"/>
      <c r="CP6" s="61"/>
      <c r="CQ6" s="61"/>
      <c r="CR6" s="61"/>
      <c r="CS6" s="61"/>
      <c r="CT6" s="61"/>
      <c r="CU6" s="61"/>
      <c r="CV6" s="61"/>
      <c r="CW6" s="61"/>
      <c r="CX6" s="61"/>
      <c r="CY6" s="61"/>
      <c r="CZ6" s="61"/>
      <c r="DA6" s="61"/>
      <c r="DB6" s="61"/>
      <c r="DC6" s="61"/>
      <c r="DD6" s="61"/>
      <c r="DE6" s="61"/>
      <c r="DF6" s="61"/>
      <c r="DG6" s="61"/>
      <c r="DH6" s="61"/>
      <c r="DI6" s="61"/>
      <c r="DJ6" s="61"/>
      <c r="DK6" s="61"/>
      <c r="DL6" s="61"/>
      <c r="DM6" s="61"/>
      <c r="DN6" s="61"/>
      <c r="DO6" s="61"/>
      <c r="DP6" s="61"/>
      <c r="DQ6" s="61"/>
      <c r="DR6" s="61"/>
      <c r="DS6" s="61"/>
      <c r="DT6" s="61"/>
      <c r="DU6" s="61"/>
      <c r="DV6" s="61"/>
      <c r="DW6" s="61"/>
      <c r="DX6" s="61"/>
      <c r="DY6" s="61"/>
      <c r="DZ6" s="61"/>
      <c r="EA6" s="61"/>
      <c r="EB6" s="61"/>
      <c r="EC6" s="61"/>
      <c r="ED6" s="61"/>
      <c r="EE6" s="61"/>
      <c r="EF6" s="61"/>
      <c r="EG6" s="61"/>
      <c r="EH6" s="61"/>
      <c r="EI6" s="61"/>
      <c r="EJ6" s="61"/>
      <c r="EK6" s="61"/>
      <c r="EL6" s="61"/>
      <c r="EM6" s="61"/>
      <c r="EN6" s="61"/>
      <c r="EO6" s="61"/>
      <c r="EP6" s="61"/>
      <c r="EQ6" s="61"/>
      <c r="ER6" s="61"/>
      <c r="ES6" s="61"/>
      <c r="ET6" s="61"/>
      <c r="EU6" s="61"/>
      <c r="EV6" s="61"/>
    </row>
    <row r="7" spans="1:152" s="67" customFormat="1" ht="15" customHeight="1" x14ac:dyDescent="0.25">
      <c r="A7" s="61"/>
      <c r="B7" s="35" t="s">
        <v>59</v>
      </c>
      <c r="C7" s="276">
        <v>82.238</v>
      </c>
      <c r="D7" s="195">
        <f>C7/$C$5*100</f>
        <v>6.5255358266501311</v>
      </c>
      <c r="E7" s="276">
        <v>77</v>
      </c>
      <c r="F7" s="201">
        <f>E7/E$5*100</f>
        <v>5.362953552643309</v>
      </c>
      <c r="G7" s="63"/>
      <c r="H7"/>
      <c r="I7"/>
      <c r="J7"/>
      <c r="K7"/>
      <c r="L7"/>
      <c r="M7"/>
      <c r="N7"/>
      <c r="O7"/>
      <c r="P7"/>
      <c r="Q7" s="63"/>
      <c r="R7" s="63"/>
      <c r="S7" s="63"/>
      <c r="T7" s="63"/>
      <c r="U7" s="63"/>
      <c r="V7" s="63"/>
      <c r="W7" s="63"/>
      <c r="X7" s="63"/>
      <c r="Y7" s="63"/>
      <c r="Z7" s="63"/>
      <c r="AA7" s="63"/>
      <c r="AB7" s="63"/>
      <c r="AC7" s="63"/>
      <c r="AD7" s="63"/>
      <c r="AE7" s="63"/>
      <c r="AF7" s="63"/>
      <c r="AG7" s="63"/>
      <c r="AH7" s="63"/>
      <c r="AI7" s="63"/>
      <c r="AJ7" s="63"/>
      <c r="AK7" s="63"/>
      <c r="AL7" s="63"/>
      <c r="AM7" s="63"/>
      <c r="AN7" s="63"/>
      <c r="AO7" s="63"/>
      <c r="AP7" s="63"/>
      <c r="AQ7" s="63"/>
      <c r="AR7" s="63"/>
      <c r="AS7" s="63"/>
      <c r="AT7" s="63"/>
      <c r="AU7" s="63"/>
      <c r="AV7" s="63"/>
      <c r="AW7" s="63"/>
      <c r="AX7" s="63"/>
      <c r="AY7" s="63"/>
      <c r="AZ7" s="63"/>
      <c r="BA7" s="63"/>
      <c r="BB7" s="63"/>
      <c r="BC7" s="63"/>
      <c r="BD7" s="63"/>
      <c r="BE7" s="63"/>
      <c r="BF7" s="63"/>
      <c r="BG7" s="63"/>
      <c r="BH7" s="63"/>
      <c r="BI7" s="63"/>
      <c r="BJ7" s="63"/>
      <c r="BK7" s="63"/>
      <c r="BL7" s="63"/>
      <c r="BM7" s="63"/>
      <c r="BN7" s="63"/>
      <c r="BO7" s="63"/>
      <c r="BP7" s="63"/>
      <c r="BQ7" s="63"/>
      <c r="BR7" s="63"/>
      <c r="BS7" s="63"/>
      <c r="BT7" s="63"/>
      <c r="BU7" s="63"/>
      <c r="BV7" s="63"/>
      <c r="BW7" s="63"/>
      <c r="BX7" s="63"/>
      <c r="BY7" s="63"/>
      <c r="BZ7" s="63"/>
      <c r="CA7" s="63"/>
      <c r="CB7" s="63"/>
      <c r="CC7" s="63"/>
      <c r="CD7" s="63"/>
      <c r="CE7" s="63"/>
      <c r="CF7" s="63"/>
      <c r="CG7" s="63"/>
      <c r="CH7" s="63"/>
      <c r="CI7" s="63"/>
      <c r="CJ7" s="63"/>
      <c r="CK7" s="63"/>
      <c r="CL7" s="63"/>
      <c r="CM7" s="63"/>
      <c r="CN7" s="63"/>
      <c r="CO7" s="63"/>
      <c r="CP7" s="63"/>
      <c r="CQ7" s="63"/>
      <c r="CR7" s="63"/>
      <c r="CS7" s="63"/>
      <c r="CT7" s="63"/>
      <c r="CU7" s="63"/>
      <c r="CV7" s="63"/>
      <c r="CW7" s="63"/>
      <c r="CX7" s="63"/>
      <c r="CY7" s="63"/>
      <c r="CZ7" s="63"/>
      <c r="DA7" s="63"/>
      <c r="DB7" s="63"/>
      <c r="DC7" s="63"/>
      <c r="DD7" s="63"/>
      <c r="DE7" s="63"/>
      <c r="DF7" s="63"/>
      <c r="DG7" s="63"/>
      <c r="DH7" s="63"/>
      <c r="DI7" s="63"/>
      <c r="DJ7" s="63"/>
      <c r="DK7" s="63"/>
      <c r="DL7" s="63"/>
      <c r="DM7" s="63"/>
      <c r="DN7" s="63"/>
      <c r="DO7" s="63"/>
      <c r="DP7" s="63"/>
      <c r="DQ7" s="63"/>
      <c r="DR7" s="63"/>
      <c r="DS7" s="63"/>
      <c r="DT7" s="63"/>
      <c r="DU7" s="63"/>
      <c r="DV7" s="63"/>
      <c r="DW7" s="63"/>
      <c r="DX7" s="63"/>
      <c r="DY7" s="63"/>
      <c r="DZ7" s="63"/>
      <c r="EA7" s="63"/>
      <c r="EB7" s="63"/>
      <c r="EC7" s="63"/>
      <c r="ED7" s="63"/>
      <c r="EE7" s="63"/>
      <c r="EF7" s="63"/>
      <c r="EG7" s="63"/>
      <c r="EH7" s="63"/>
      <c r="EI7" s="63"/>
      <c r="EJ7" s="63"/>
      <c r="EK7" s="63"/>
      <c r="EL7" s="63"/>
      <c r="EM7" s="63"/>
      <c r="EN7" s="63"/>
      <c r="EO7" s="63"/>
      <c r="EP7" s="63"/>
      <c r="EQ7" s="63"/>
      <c r="ER7" s="63"/>
      <c r="ES7" s="63"/>
      <c r="ET7" s="63"/>
      <c r="EU7" s="63"/>
      <c r="EV7" s="63"/>
    </row>
    <row r="8" spans="1:152" s="63" customFormat="1" ht="15" customHeight="1" x14ac:dyDescent="0.25">
      <c r="A8" s="61"/>
      <c r="B8" s="62" t="s">
        <v>60</v>
      </c>
      <c r="C8" s="277">
        <v>1058.4749999999999</v>
      </c>
      <c r="D8" s="196">
        <f t="shared" ref="D8:D9" si="0">C8/$C$5*100</f>
        <v>83.989354484708969</v>
      </c>
      <c r="E8" s="277">
        <v>1154</v>
      </c>
      <c r="F8" s="202">
        <f t="shared" ref="F8:F9" si="1">E8/E$5*100</f>
        <v>80.37465454221271</v>
      </c>
      <c r="H8"/>
      <c r="I8"/>
      <c r="J8"/>
      <c r="K8"/>
      <c r="L8"/>
      <c r="M8"/>
      <c r="N8"/>
      <c r="O8"/>
      <c r="P8"/>
    </row>
    <row r="9" spans="1:152" s="67" customFormat="1" ht="15" customHeight="1" x14ac:dyDescent="0.25">
      <c r="A9" s="61"/>
      <c r="B9" s="35" t="s">
        <v>118</v>
      </c>
      <c r="C9" s="276">
        <v>119.536</v>
      </c>
      <c r="D9" s="195">
        <f t="shared" si="0"/>
        <v>9.485109688640895</v>
      </c>
      <c r="E9" s="276">
        <v>205</v>
      </c>
      <c r="F9" s="201">
        <f t="shared" si="1"/>
        <v>14.277993224569849</v>
      </c>
      <c r="G9" s="63"/>
      <c r="H9"/>
      <c r="I9"/>
      <c r="J9"/>
      <c r="K9"/>
      <c r="L9"/>
      <c r="M9"/>
      <c r="N9"/>
      <c r="O9"/>
      <c r="P9"/>
      <c r="Q9" s="63"/>
      <c r="R9" s="63"/>
      <c r="S9" s="63"/>
      <c r="T9" s="63"/>
      <c r="U9" s="63"/>
      <c r="V9" s="63"/>
      <c r="W9" s="63"/>
      <c r="X9" s="63"/>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3"/>
      <c r="BJ9" s="63"/>
      <c r="BK9" s="63"/>
      <c r="BL9" s="63"/>
      <c r="BM9" s="63"/>
      <c r="BN9" s="63"/>
      <c r="BO9" s="63"/>
      <c r="BP9" s="63"/>
      <c r="BQ9" s="63"/>
      <c r="BR9" s="63"/>
      <c r="BS9" s="63"/>
      <c r="BT9" s="63"/>
      <c r="BU9" s="63"/>
      <c r="BV9" s="63"/>
      <c r="BW9" s="63"/>
      <c r="BX9" s="63"/>
      <c r="BY9" s="63"/>
      <c r="BZ9" s="63"/>
      <c r="CA9" s="63"/>
      <c r="CB9" s="63"/>
      <c r="CC9" s="63"/>
      <c r="CD9" s="63"/>
      <c r="CE9" s="63"/>
      <c r="CF9" s="63"/>
      <c r="CG9" s="63"/>
      <c r="CH9" s="63"/>
      <c r="CI9" s="63"/>
      <c r="CJ9" s="63"/>
      <c r="CK9" s="63"/>
      <c r="CL9" s="63"/>
      <c r="CM9" s="63"/>
      <c r="CN9" s="63"/>
      <c r="CO9" s="63"/>
      <c r="CP9" s="63"/>
      <c r="CQ9" s="63"/>
      <c r="CR9" s="63"/>
      <c r="CS9" s="63"/>
      <c r="CT9" s="63"/>
      <c r="CU9" s="63"/>
      <c r="CV9" s="63"/>
      <c r="CW9" s="63"/>
      <c r="CX9" s="63"/>
      <c r="CY9" s="63"/>
      <c r="CZ9" s="63"/>
      <c r="DA9" s="63"/>
      <c r="DB9" s="63"/>
      <c r="DC9" s="63"/>
      <c r="DD9" s="63"/>
      <c r="DE9" s="63"/>
      <c r="DF9" s="63"/>
      <c r="DG9" s="63"/>
      <c r="DH9" s="63"/>
      <c r="DI9" s="63"/>
      <c r="DJ9" s="63"/>
      <c r="DK9" s="63"/>
      <c r="DL9" s="63"/>
      <c r="DM9" s="63"/>
      <c r="DN9" s="63"/>
      <c r="DO9" s="63"/>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c r="EQ9" s="63"/>
      <c r="ER9" s="63"/>
      <c r="ES9" s="63"/>
      <c r="ET9" s="63"/>
      <c r="EU9" s="63"/>
      <c r="EV9" s="63"/>
    </row>
    <row r="10" spans="1:152" s="63" customFormat="1" ht="30" customHeight="1" x14ac:dyDescent="0.25">
      <c r="A10" s="61"/>
      <c r="B10" s="120" t="s">
        <v>58</v>
      </c>
      <c r="C10" s="278"/>
      <c r="D10" s="197"/>
      <c r="E10" s="278"/>
      <c r="F10" s="203"/>
      <c r="H10"/>
      <c r="I10"/>
      <c r="J10"/>
      <c r="K10"/>
      <c r="L10"/>
      <c r="M10"/>
      <c r="N10"/>
      <c r="O10"/>
      <c r="P10"/>
    </row>
    <row r="11" spans="1:152" s="67" customFormat="1" ht="15" customHeight="1" x14ac:dyDescent="0.25">
      <c r="A11" s="61"/>
      <c r="B11" s="35" t="s">
        <v>119</v>
      </c>
      <c r="C11" s="276">
        <v>847.125</v>
      </c>
      <c r="D11" s="195">
        <f>C11/($C$5-C14)*100</f>
        <v>69.431524145409313</v>
      </c>
      <c r="E11" s="276">
        <v>875.79899999999998</v>
      </c>
      <c r="F11" s="201">
        <f>E11/(E$5-E14)*100</f>
        <v>62.050297782255491</v>
      </c>
      <c r="G11" s="63"/>
      <c r="H11"/>
      <c r="I11"/>
      <c r="J11"/>
      <c r="K11"/>
      <c r="L11"/>
      <c r="M11"/>
      <c r="N11"/>
      <c r="O11"/>
      <c r="P11"/>
      <c r="Q11" s="63"/>
      <c r="R11" s="63"/>
      <c r="S11" s="63"/>
      <c r="T11" s="63"/>
      <c r="U11" s="63"/>
      <c r="V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3"/>
      <c r="BF11" s="63"/>
      <c r="BG11" s="63"/>
      <c r="BH11" s="63"/>
      <c r="BI11" s="63"/>
      <c r="BJ11" s="63"/>
      <c r="BK11" s="63"/>
      <c r="BL11" s="63"/>
      <c r="BM11" s="63"/>
      <c r="BN11" s="63"/>
      <c r="BO11" s="63"/>
      <c r="BP11" s="63"/>
      <c r="BQ11" s="63"/>
      <c r="BR11" s="63"/>
      <c r="BS11" s="63"/>
      <c r="BT11" s="63"/>
      <c r="BU11" s="63"/>
      <c r="BV11" s="63"/>
      <c r="BW11" s="63"/>
      <c r="BX11" s="63"/>
      <c r="BY11" s="63"/>
      <c r="BZ11" s="63"/>
      <c r="CA11" s="63"/>
      <c r="CB11" s="63"/>
      <c r="CC11" s="63"/>
      <c r="CD11" s="63"/>
      <c r="CE11" s="63"/>
      <c r="CF11" s="63"/>
      <c r="CG11" s="63"/>
      <c r="CH11" s="63"/>
      <c r="CI11" s="63"/>
      <c r="CJ11" s="63"/>
      <c r="CK11" s="63"/>
      <c r="CL11" s="63"/>
      <c r="CM11" s="63"/>
      <c r="CN11" s="63"/>
      <c r="CO11" s="63"/>
      <c r="CP11" s="63"/>
      <c r="CQ11" s="63"/>
      <c r="CR11" s="63"/>
      <c r="CS11" s="63"/>
      <c r="CT11" s="63"/>
      <c r="CU11" s="63"/>
      <c r="CV11" s="63"/>
      <c r="CW11" s="63"/>
      <c r="CX11" s="63"/>
      <c r="CY11" s="63"/>
      <c r="CZ11" s="63"/>
      <c r="DA11" s="63"/>
      <c r="DB11" s="63"/>
      <c r="DC11" s="63"/>
      <c r="DD11" s="63"/>
      <c r="DE11" s="63"/>
      <c r="DF11" s="63"/>
      <c r="DG11" s="63"/>
      <c r="DH11" s="63"/>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row>
    <row r="12" spans="1:152" s="63" customFormat="1" ht="15" customHeight="1" x14ac:dyDescent="0.25">
      <c r="A12" s="61"/>
      <c r="B12" s="62" t="s">
        <v>120</v>
      </c>
      <c r="C12" s="277">
        <v>295.08600000000001</v>
      </c>
      <c r="D12" s="196">
        <f t="shared" ref="D12" si="2">C12/($C$5-C15)*100</f>
        <v>23.414896579961582</v>
      </c>
      <c r="E12" s="277">
        <v>384.411</v>
      </c>
      <c r="F12" s="202">
        <f t="shared" ref="F12" si="3">E12/(E$5-E15)*100</f>
        <v>26.773744650976194</v>
      </c>
      <c r="H12"/>
      <c r="I12"/>
      <c r="J12"/>
      <c r="K12"/>
      <c r="L12"/>
      <c r="M12"/>
      <c r="N12"/>
      <c r="O12"/>
      <c r="P12"/>
    </row>
    <row r="13" spans="1:152" s="67" customFormat="1" ht="15" customHeight="1" x14ac:dyDescent="0.25">
      <c r="A13" s="61"/>
      <c r="B13" s="35" t="s">
        <v>121</v>
      </c>
      <c r="C13" s="276">
        <v>77.876000000000005</v>
      </c>
      <c r="D13" s="195">
        <f>C13/($C$5-C17)*100</f>
        <v>6.1794137507746489</v>
      </c>
      <c r="E13" s="276">
        <v>151.22399999999999</v>
      </c>
      <c r="F13" s="201">
        <f>E13/(E$5-E17)*100</f>
        <v>10.53256218240171</v>
      </c>
      <c r="G13" s="63"/>
      <c r="H13"/>
      <c r="I13"/>
      <c r="J13"/>
      <c r="K13"/>
      <c r="L13"/>
      <c r="M13"/>
      <c r="N13"/>
      <c r="O13"/>
      <c r="P13"/>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row>
    <row r="14" spans="1:152" s="63" customFormat="1" ht="15" customHeight="1" thickBot="1" x14ac:dyDescent="0.3">
      <c r="A14" s="61"/>
      <c r="B14" s="119" t="s">
        <v>61</v>
      </c>
      <c r="C14" s="279">
        <v>40.161999999999999</v>
      </c>
      <c r="D14" s="198" t="s">
        <v>56</v>
      </c>
      <c r="E14" s="279">
        <v>24.341999999999999</v>
      </c>
      <c r="F14" s="204" t="s">
        <v>56</v>
      </c>
      <c r="H14"/>
      <c r="I14"/>
      <c r="J14"/>
      <c r="K14"/>
      <c r="L14"/>
      <c r="M14"/>
      <c r="N14"/>
      <c r="O14"/>
      <c r="P14"/>
    </row>
    <row r="15" spans="1:152" x14ac:dyDescent="0.25">
      <c r="B15" s="37"/>
      <c r="C15" s="37"/>
      <c r="D15" s="37"/>
      <c r="E15" s="37"/>
      <c r="F15" s="37"/>
      <c r="G15" s="267"/>
      <c r="H15"/>
      <c r="I15"/>
      <c r="J15"/>
      <c r="K15"/>
      <c r="L15"/>
      <c r="M15"/>
    </row>
    <row r="16" spans="1:152" x14ac:dyDescent="0.25">
      <c r="A16" s="60" t="s">
        <v>57</v>
      </c>
      <c r="B16" s="449" t="s">
        <v>153</v>
      </c>
      <c r="C16" s="450"/>
      <c r="D16" s="450"/>
      <c r="E16" s="450"/>
      <c r="F16" s="450"/>
      <c r="G16" s="267"/>
      <c r="H16"/>
      <c r="I16"/>
      <c r="J16"/>
      <c r="K16"/>
      <c r="L16"/>
      <c r="M16"/>
    </row>
    <row r="17" spans="1:13" ht="15" customHeight="1" x14ac:dyDescent="0.25">
      <c r="A17" s="60" t="s">
        <v>11</v>
      </c>
      <c r="B17" s="449" t="s">
        <v>152</v>
      </c>
      <c r="C17" s="450"/>
      <c r="D17" s="450"/>
      <c r="E17" s="450"/>
      <c r="F17" s="450"/>
      <c r="H17"/>
      <c r="I17"/>
      <c r="J17"/>
      <c r="K17"/>
      <c r="L17"/>
      <c r="M17"/>
    </row>
    <row r="18" spans="1:13" x14ac:dyDescent="0.25">
      <c r="A18" s="93" t="s">
        <v>7</v>
      </c>
      <c r="B18" s="451" t="s">
        <v>151</v>
      </c>
      <c r="C18" s="452"/>
      <c r="D18" s="452"/>
      <c r="E18" s="452"/>
      <c r="F18" s="452"/>
      <c r="H18"/>
      <c r="I18"/>
      <c r="J18"/>
      <c r="K18"/>
      <c r="L18"/>
      <c r="M18"/>
    </row>
    <row r="19" spans="1:13" x14ac:dyDescent="0.25">
      <c r="A19" s="93" t="s">
        <v>2</v>
      </c>
      <c r="B19" s="427" t="s">
        <v>194</v>
      </c>
      <c r="C19" s="398"/>
      <c r="D19" s="398"/>
      <c r="E19" s="398"/>
      <c r="F19" s="398"/>
      <c r="H19"/>
      <c r="I19"/>
      <c r="J19"/>
      <c r="K19"/>
      <c r="L19"/>
      <c r="M19"/>
    </row>
    <row r="20" spans="1:13" x14ac:dyDescent="0.25">
      <c r="B20" s="37"/>
      <c r="C20" s="37"/>
      <c r="D20" s="37"/>
      <c r="E20" s="37"/>
      <c r="F20" s="37"/>
      <c r="H20"/>
      <c r="I20"/>
      <c r="J20"/>
      <c r="K20"/>
      <c r="L20"/>
      <c r="M20"/>
    </row>
    <row r="21" spans="1:13" x14ac:dyDescent="0.25">
      <c r="B21" s="37"/>
      <c r="C21" s="37"/>
      <c r="D21" s="37"/>
      <c r="E21" s="37"/>
      <c r="F21" s="37"/>
      <c r="H21"/>
      <c r="I21"/>
      <c r="J21"/>
      <c r="K21"/>
      <c r="L21"/>
      <c r="M21"/>
    </row>
    <row r="22" spans="1:13" x14ac:dyDescent="0.25">
      <c r="B22" s="37"/>
      <c r="C22" s="37"/>
      <c r="D22" s="37"/>
      <c r="E22" s="37"/>
      <c r="F22" s="311"/>
      <c r="H22"/>
      <c r="I22"/>
      <c r="J22"/>
      <c r="K22"/>
      <c r="L22"/>
      <c r="M22"/>
    </row>
    <row r="23" spans="1:13" x14ac:dyDescent="0.25">
      <c r="B23" s="37"/>
      <c r="C23" s="37"/>
      <c r="D23" s="37"/>
      <c r="E23" s="37"/>
      <c r="F23" s="37"/>
      <c r="H23" s="310"/>
      <c r="I23"/>
      <c r="J23"/>
      <c r="K23"/>
      <c r="L23"/>
      <c r="M23"/>
    </row>
    <row r="24" spans="1:13" x14ac:dyDescent="0.25">
      <c r="B24" s="37"/>
      <c r="C24" s="37"/>
      <c r="D24" s="37"/>
      <c r="E24" s="37"/>
      <c r="F24" s="37"/>
      <c r="H24"/>
      <c r="I24"/>
      <c r="J24"/>
      <c r="K24"/>
      <c r="L24"/>
      <c r="M24"/>
    </row>
    <row r="25" spans="1:13" x14ac:dyDescent="0.25">
      <c r="B25" s="37"/>
      <c r="C25" s="37"/>
      <c r="D25" s="37"/>
      <c r="E25" s="37"/>
      <c r="F25" s="37"/>
      <c r="H25"/>
      <c r="I25"/>
      <c r="J25"/>
      <c r="K25"/>
      <c r="L25"/>
      <c r="M25"/>
    </row>
    <row r="26" spans="1:13" x14ac:dyDescent="0.25">
      <c r="B26" s="37"/>
      <c r="C26" s="37"/>
      <c r="D26" s="37"/>
      <c r="E26" s="37"/>
      <c r="F26" s="37"/>
      <c r="H26"/>
      <c r="I26"/>
      <c r="J26"/>
      <c r="K26"/>
      <c r="L26"/>
      <c r="M26"/>
    </row>
    <row r="27" spans="1:13" x14ac:dyDescent="0.25">
      <c r="B27" s="37"/>
      <c r="C27" s="37"/>
      <c r="D27" s="37"/>
      <c r="E27" s="37"/>
      <c r="F27" s="37"/>
      <c r="H27"/>
      <c r="I27"/>
      <c r="J27"/>
      <c r="K27"/>
      <c r="L27"/>
      <c r="M27"/>
    </row>
    <row r="28" spans="1:13" x14ac:dyDescent="0.25">
      <c r="B28" s="37"/>
      <c r="C28" s="37"/>
      <c r="D28" s="37"/>
      <c r="E28" s="37"/>
      <c r="H28"/>
      <c r="I28"/>
      <c r="J28"/>
      <c r="K28"/>
      <c r="L28"/>
      <c r="M28"/>
    </row>
  </sheetData>
  <mergeCells count="8">
    <mergeCell ref="B19:F19"/>
    <mergeCell ref="B2:F2"/>
    <mergeCell ref="B3:B4"/>
    <mergeCell ref="E3:F3"/>
    <mergeCell ref="C3:D3"/>
    <mergeCell ref="B17:F17"/>
    <mergeCell ref="B18:F18"/>
    <mergeCell ref="B16:F16"/>
  </mergeCells>
  <hyperlinks>
    <hyperlink ref="F1" location="Contents!A1" display="[contents Ç]" xr:uid="{00000000-0004-0000-0800-000000000000}"/>
    <hyperlink ref="B19" r:id="rId1" xr:uid="{00000000-0004-0000-0800-000001000000}"/>
  </hyperlinks>
  <pageMargins left="0.7" right="0.7" top="0.75" bottom="0.75" header="0.3" footer="0.3"/>
  <pageSetup paperSize="9" orientation="portrait" horizontalDpi="4294967293" verticalDpi="0" r:id="rId2"/>
  <ignoredErrors>
    <ignoredError sqref="D6 F6"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22</vt:i4>
      </vt:variant>
      <vt:variant>
        <vt:lpstr>Intervalos com Nome</vt:lpstr>
      </vt:variant>
      <vt:variant>
        <vt:i4>6</vt:i4>
      </vt:variant>
    </vt:vector>
  </HeadingPairs>
  <TitlesOfParts>
    <vt:vector size="28" baseType="lpstr">
      <vt:lpstr>Contents</vt:lpstr>
      <vt:lpstr>Table 1.1</vt:lpstr>
      <vt:lpstr>Table 1.2</vt:lpstr>
      <vt:lpstr>Table 1.3</vt:lpstr>
      <vt:lpstr>Table 1.4</vt:lpstr>
      <vt:lpstr>Table 1.5</vt:lpstr>
      <vt:lpstr>Table 1.6</vt:lpstr>
      <vt:lpstr>Table 1.7</vt:lpstr>
      <vt:lpstr>Table 1.8</vt:lpstr>
      <vt:lpstr>Table 1.9</vt:lpstr>
      <vt:lpstr>Table 1.10</vt:lpstr>
      <vt:lpstr>Table 1.11</vt:lpstr>
      <vt:lpstr>Chart 1.1</vt:lpstr>
      <vt:lpstr>Chart 1.2</vt:lpstr>
      <vt:lpstr>Chart 1.3</vt:lpstr>
      <vt:lpstr>Chart 1.4</vt:lpstr>
      <vt:lpstr>Chart 1.5</vt:lpstr>
      <vt:lpstr>Chart 1.6</vt:lpstr>
      <vt:lpstr>Chart 1.7</vt:lpstr>
      <vt:lpstr>Chart 1.8</vt:lpstr>
      <vt:lpstr>Chart 1.9</vt:lpstr>
      <vt:lpstr>Sheet1</vt:lpstr>
      <vt:lpstr>Contents!Títulos_de_Impressão</vt:lpstr>
      <vt:lpstr>'Table 1.1'!Títulos_de_Impressão</vt:lpstr>
      <vt:lpstr>'Table 1.2'!Títulos_de_Impressão</vt:lpstr>
      <vt:lpstr>'Table 1.3'!Títulos_de_Impressão</vt:lpstr>
      <vt:lpstr>'Table 1.4'!Títulos_de_Impressão</vt:lpstr>
      <vt:lpstr>'Table 1.5'!Títulos_de_Impressão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Inês Vidigal</cp:lastModifiedBy>
  <cp:lastPrinted>2015-12-16T15:49:56Z</cp:lastPrinted>
  <dcterms:created xsi:type="dcterms:W3CDTF">2014-04-13T11:25:45Z</dcterms:created>
  <dcterms:modified xsi:type="dcterms:W3CDTF">2020-05-15T10:56:49Z</dcterms:modified>
</cp:coreProperties>
</file>