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002E9078-B446-4A95-BD17-A1D8EDCA18A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etherlandsInflow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G22" i="1"/>
  <c r="D22" i="1"/>
  <c r="F22" i="1"/>
  <c r="D6" i="1"/>
  <c r="G6" i="1"/>
  <c r="G7" i="1"/>
  <c r="D7" i="1"/>
  <c r="F6" i="1"/>
  <c r="D14" i="1"/>
  <c r="G21" i="1"/>
  <c r="D21" i="1"/>
  <c r="F21" i="1"/>
  <c r="G20" i="1"/>
  <c r="F20" i="1"/>
  <c r="D20" i="1"/>
  <c r="G18" i="1"/>
  <c r="G19" i="1"/>
  <c r="F18" i="1"/>
  <c r="F19" i="1"/>
  <c r="D18" i="1"/>
  <c r="D19" i="1"/>
  <c r="F5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<sst xmlns="http://schemas.openxmlformats.org/spreadsheetml/2006/main" count="19" uniqueCount="16">
  <si>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</si>
  <si>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</si>
  <si>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</si>
  <si>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</si>
  <si>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</si>
  <si>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https://www.cbs.nl</t>
  </si>
  <si>
    <t>Portuguese inflows into Netherlands, 2000-2019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</si>
  <si>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</si>
  <si>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</si>
  <si>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</si>
  <si>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</si>
  <si>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</si>
  <si>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</si>
  <si>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</si>
  <si>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Centraal Bureau voor de Statistiek.</t>
  </si>
  <si>
    <t>http://observatorioemigracao.pt/np4EN/7653.html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</si>
</sst>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0" fillId="0" borderId="0" xfId="0" applyNumberFormat="1" applyAlignment="1">
      <alignment horizontal="right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Netherlands, 2000-2019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0-B9D4-4F34-9003-CE3E971A5F77}"/>
              </c:ext>
            </c:extLst>
          </c:dPt>
          <c:dPt>
            <c:idx val="14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9D4-4F34-9003-CE3E971A5F77}"/>
              </c:ext>
            </c:extLst>
          </c:dPt>
          <c:dPt>
            <c:idx val="15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9D4-4F34-9003-CE3E971A5F77}"/>
              </c:ext>
            </c:extLst>
          </c:dPt>
          <c:dPt>
            <c:idx val="16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9D4-4F34-9003-CE3E971A5F77}"/>
              </c:ext>
            </c:extLst>
          </c:dPt>
          <c:cat>
            <c:numRef>
              <c:f>'NetherlandsInflows2000-2019'!$B$5:$B$24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'NetherlandsInflows2000-2019'!$E$5:$E$24</c:f>
              <c:numCache>
                <c:formatCode>#,##0</c:formatCode>
                <c:ptCount val="20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04800"/>
        <c:axId val="220206144"/>
      </c:lineChart>
      <c:catAx>
        <c:axId val="354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Centraal Bureau voor de Statistiek.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290524691358024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220206144"/>
        <c:crosses val="autoZero"/>
        <c:auto val="1"/>
        <c:lblAlgn val="ctr"/>
        <c:lblOffset val="100"/>
        <c:noMultiLvlLbl val="0"/>
      </c:catAx>
      <c:valAx>
        <c:axId val="22020614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5404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653.html" TargetMode="External"/><Relationship Id="rId2" Type="http://schemas.openxmlformats.org/officeDocument/2006/relationships/hyperlink" Target="https://www.cbs.nl/" TargetMode="External"/><Relationship Id="rId1" Type="http://schemas.openxmlformats.org/officeDocument/2006/relationships/hyperlink" Target="http://observatorioemigracao.pt/np4/5479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tabSelected="1" workbookViewId="0">
      <selection activeCell="B29" sqref="B29:G29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7" t="s">
        <v>2</v>
      </c>
      <c r="C1" s="37"/>
      <c r="D1" s="37"/>
      <c r="E1" s="38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9" t="s">
        <v>6</v>
      </c>
      <c r="C2" s="39"/>
      <c r="D2" s="39"/>
      <c r="E2" s="40"/>
      <c r="F2" s="40"/>
      <c r="G2" s="40"/>
      <c r="H2" s="7"/>
    </row>
    <row r="3" spans="1:20" ht="30" customHeight="1" x14ac:dyDescent="0.2">
      <c r="A3" s="12"/>
      <c r="B3" s="43" t="s">
        <v>7</v>
      </c>
      <c r="C3" s="45" t="s">
        <v>8</v>
      </c>
      <c r="D3" s="46"/>
      <c r="E3" s="43" t="s">
        <v>9</v>
      </c>
      <c r="F3" s="47"/>
      <c r="G3" s="47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5"/>
      <c r="B4" s="44"/>
      <c r="C4" s="17" t="s">
        <v>3</v>
      </c>
      <c r="D4" s="18" t="s">
        <v>10</v>
      </c>
      <c r="E4" s="19" t="s">
        <v>3</v>
      </c>
      <c r="F4" s="32" t="s">
        <v>11</v>
      </c>
      <c r="G4" s="19" t="s">
        <v>10</v>
      </c>
      <c r="H4" s="16"/>
      <c r="I4" s="16"/>
      <c r="J4" s="16"/>
      <c r="K4" s="16"/>
      <c r="L4" s="16"/>
      <c r="M4" s="16"/>
      <c r="N4" s="16"/>
      <c r="O4" s="16"/>
    </row>
    <row r="5" spans="1:20" ht="15" customHeight="1" x14ac:dyDescent="0.2">
      <c r="A5" s="13"/>
      <c r="B5" s="8">
        <v>2000</v>
      </c>
      <c r="C5" s="29">
        <v>109033</v>
      </c>
      <c r="D5" s="20" t="s">
        <v>4</v>
      </c>
      <c r="E5" s="24">
        <v>1009</v>
      </c>
      <c r="F5" s="22">
        <f t="shared" ref="F5:F19" si="0">E5/C5*100</f>
        <v>0.92540790402905537</v>
      </c>
      <c r="G5" s="21" t="s">
        <v>4</v>
      </c>
    </row>
    <row r="6" spans="1:20" ht="15" customHeight="1" x14ac:dyDescent="0.2">
      <c r="A6" s="13"/>
      <c r="B6" s="8">
        <v>2001</v>
      </c>
      <c r="C6" s="29">
        <v>110554</v>
      </c>
      <c r="D6" s="20">
        <f>((C6/C5)-1)*100</f>
        <v>1.3949905074610358</v>
      </c>
      <c r="E6" s="24">
        <v>1216</v>
      </c>
      <c r="F6" s="22">
        <f t="shared" ref="F6" si="1">E6/C6*100</f>
        <v>1.0999149736780216</v>
      </c>
      <c r="G6" s="21">
        <f>((E6/E5)-1)*100</f>
        <v>20.515361744301288</v>
      </c>
    </row>
    <row r="7" spans="1:20" ht="15" customHeight="1" x14ac:dyDescent="0.2">
      <c r="A7" s="13"/>
      <c r="B7" s="8">
        <v>2002</v>
      </c>
      <c r="C7" s="29">
        <v>99808</v>
      </c>
      <c r="D7" s="20">
        <f>((C7/C6)-1)*100</f>
        <v>-9.7201367657434368</v>
      </c>
      <c r="E7" s="24">
        <v>1189</v>
      </c>
      <c r="F7" s="22">
        <f t="shared" si="0"/>
        <v>1.191287271561398</v>
      </c>
      <c r="G7" s="21">
        <f>((E7/E6)-1)*100</f>
        <v>-2.2203947368421018</v>
      </c>
    </row>
    <row r="8" spans="1:20" ht="15" customHeight="1" x14ac:dyDescent="0.2">
      <c r="A8" s="13"/>
      <c r="B8" s="8">
        <v>2003</v>
      </c>
      <c r="C8" s="29">
        <v>84686</v>
      </c>
      <c r="D8" s="20">
        <f t="shared" ref="D8:D19" si="2">((C8/C7)-1)*100</f>
        <v>-15.151090092978514</v>
      </c>
      <c r="E8" s="24">
        <v>1166</v>
      </c>
      <c r="F8" s="22">
        <f t="shared" si="0"/>
        <v>1.3768509552936732</v>
      </c>
      <c r="G8" s="21">
        <f t="shared" ref="G8:G19" si="3">((E8/E7)-1)*100</f>
        <v>-1.9343986543313707</v>
      </c>
    </row>
    <row r="9" spans="1:20" ht="15" customHeight="1" x14ac:dyDescent="0.2">
      <c r="A9" s="13"/>
      <c r="B9" s="8">
        <v>2004</v>
      </c>
      <c r="C9" s="29">
        <v>74572</v>
      </c>
      <c r="D9" s="20">
        <f t="shared" si="2"/>
        <v>-11.942942162813219</v>
      </c>
      <c r="E9" s="24">
        <v>984</v>
      </c>
      <c r="F9" s="22">
        <f t="shared" si="0"/>
        <v>1.3195301185431529</v>
      </c>
      <c r="G9" s="21">
        <f t="shared" si="3"/>
        <v>-15.608919382504283</v>
      </c>
    </row>
    <row r="10" spans="1:20" ht="15" customHeight="1" x14ac:dyDescent="0.2">
      <c r="A10" s="13"/>
      <c r="B10" s="8">
        <v>2005</v>
      </c>
      <c r="C10" s="29">
        <v>72110</v>
      </c>
      <c r="D10" s="20">
        <f t="shared" si="2"/>
        <v>-3.3015072681435442</v>
      </c>
      <c r="E10" s="31">
        <v>830</v>
      </c>
      <c r="F10" s="22">
        <f t="shared" si="0"/>
        <v>1.1510192761059492</v>
      </c>
      <c r="G10" s="21">
        <f t="shared" si="3"/>
        <v>-15.650406504065039</v>
      </c>
      <c r="T10" s="1"/>
    </row>
    <row r="11" spans="1:20" ht="15" customHeight="1" x14ac:dyDescent="0.2">
      <c r="A11" s="13"/>
      <c r="B11" s="8">
        <v>2006</v>
      </c>
      <c r="C11" s="29">
        <v>77666</v>
      </c>
      <c r="D11" s="20">
        <f t="shared" si="2"/>
        <v>7.7048952988489905</v>
      </c>
      <c r="E11" s="24">
        <v>1211</v>
      </c>
      <c r="F11" s="22">
        <f t="shared" si="0"/>
        <v>1.5592408518528056</v>
      </c>
      <c r="G11" s="21">
        <f t="shared" si="3"/>
        <v>45.903614457831331</v>
      </c>
    </row>
    <row r="12" spans="1:20" ht="15" customHeight="1" x14ac:dyDescent="0.2">
      <c r="A12" s="13"/>
      <c r="B12" s="8">
        <v>2007</v>
      </c>
      <c r="C12" s="29">
        <v>91835</v>
      </c>
      <c r="D12" s="20">
        <f t="shared" si="2"/>
        <v>18.243504236087873</v>
      </c>
      <c r="E12" s="24">
        <v>1577</v>
      </c>
      <c r="F12" s="22">
        <f t="shared" si="0"/>
        <v>1.7172102139707084</v>
      </c>
      <c r="G12" s="21">
        <f t="shared" si="3"/>
        <v>30.222956234516918</v>
      </c>
    </row>
    <row r="13" spans="1:20" ht="15" customHeight="1" x14ac:dyDescent="0.2">
      <c r="A13" s="13"/>
      <c r="B13" s="8">
        <v>2008</v>
      </c>
      <c r="C13" s="29">
        <v>116517</v>
      </c>
      <c r="D13" s="20">
        <f t="shared" si="2"/>
        <v>26.876463222083082</v>
      </c>
      <c r="E13" s="24">
        <v>2002</v>
      </c>
      <c r="F13" s="22">
        <f t="shared" si="0"/>
        <v>1.718204210544384</v>
      </c>
      <c r="G13" s="21">
        <f t="shared" si="3"/>
        <v>26.949904882688646</v>
      </c>
    </row>
    <row r="14" spans="1:20" ht="15" customHeight="1" x14ac:dyDescent="0.2">
      <c r="A14" s="13"/>
      <c r="B14" s="8">
        <v>2009</v>
      </c>
      <c r="C14" s="29">
        <v>118130</v>
      </c>
      <c r="D14" s="20">
        <f>((C14/C13)-1)*100</f>
        <v>1.3843473484555835</v>
      </c>
      <c r="E14" s="24">
        <v>1983</v>
      </c>
      <c r="F14" s="22">
        <f t="shared" si="0"/>
        <v>1.6786591043765342</v>
      </c>
      <c r="G14" s="21">
        <f t="shared" si="3"/>
        <v>-0.94905094905094467</v>
      </c>
    </row>
    <row r="15" spans="1:20" ht="15" customHeight="1" x14ac:dyDescent="0.2">
      <c r="A15" s="13"/>
      <c r="B15" s="8">
        <v>2010</v>
      </c>
      <c r="C15" s="29">
        <v>126035</v>
      </c>
      <c r="D15" s="20">
        <f t="shared" si="2"/>
        <v>6.691780242106149</v>
      </c>
      <c r="E15" s="24">
        <v>1530</v>
      </c>
      <c r="F15" s="22">
        <f t="shared" si="0"/>
        <v>1.213948506367279</v>
      </c>
      <c r="G15" s="21">
        <f t="shared" si="3"/>
        <v>-22.844175491679273</v>
      </c>
    </row>
    <row r="16" spans="1:20" ht="15" customHeight="1" x14ac:dyDescent="0.2">
      <c r="A16" s="13"/>
      <c r="B16" s="8">
        <v>2011</v>
      </c>
      <c r="C16" s="29">
        <v>134500</v>
      </c>
      <c r="D16" s="20">
        <f t="shared" si="2"/>
        <v>6.7163883048359629</v>
      </c>
      <c r="E16" s="24">
        <v>1727</v>
      </c>
      <c r="F16" s="22">
        <f t="shared" si="0"/>
        <v>1.2840148698884759</v>
      </c>
      <c r="G16" s="21">
        <f t="shared" si="3"/>
        <v>12.875816993464051</v>
      </c>
    </row>
    <row r="17" spans="1:15" ht="15" customHeight="1" x14ac:dyDescent="0.2">
      <c r="A17" s="13"/>
      <c r="B17" s="8">
        <v>2012</v>
      </c>
      <c r="C17" s="29">
        <v>130698</v>
      </c>
      <c r="D17" s="20">
        <f t="shared" si="2"/>
        <v>-2.8267657992565032</v>
      </c>
      <c r="E17" s="24">
        <v>2051</v>
      </c>
      <c r="F17" s="22">
        <f t="shared" si="0"/>
        <v>1.5692665534285146</v>
      </c>
      <c r="G17" s="21">
        <f t="shared" si="3"/>
        <v>18.760856977417497</v>
      </c>
    </row>
    <row r="18" spans="1:15" ht="15" customHeight="1" x14ac:dyDescent="0.2">
      <c r="A18" s="13"/>
      <c r="B18" s="8">
        <v>2013</v>
      </c>
      <c r="C18" s="29">
        <v>137160</v>
      </c>
      <c r="D18" s="20">
        <f t="shared" si="2"/>
        <v>4.9442225588761879</v>
      </c>
      <c r="E18" s="24">
        <v>2079</v>
      </c>
      <c r="F18" s="22">
        <f t="shared" si="0"/>
        <v>1.515748031496063</v>
      </c>
      <c r="G18" s="21">
        <f t="shared" si="3"/>
        <v>1.3651877133105783</v>
      </c>
    </row>
    <row r="19" spans="1:15" ht="15" customHeight="1" x14ac:dyDescent="0.2">
      <c r="A19" s="13"/>
      <c r="B19" s="8">
        <v>2014</v>
      </c>
      <c r="C19" s="29">
        <v>154193</v>
      </c>
      <c r="D19" s="20">
        <f t="shared" si="2"/>
        <v>12.418343540390776</v>
      </c>
      <c r="E19" s="24">
        <v>1887</v>
      </c>
      <c r="F19" s="22">
        <f t="shared" si="0"/>
        <v>1.2237909632733004</v>
      </c>
      <c r="G19" s="21">
        <f t="shared" si="3"/>
        <v>-9.2352092352092399</v>
      </c>
    </row>
    <row r="20" spans="1:15" ht="15" customHeight="1" x14ac:dyDescent="0.2">
      <c r="A20" s="13"/>
      <c r="B20" s="8">
        <v>2015</v>
      </c>
      <c r="C20" s="29">
        <v>174733</v>
      </c>
      <c r="D20" s="20">
        <f>((C20/C19)-1)*100</f>
        <v>13.320967877919232</v>
      </c>
      <c r="E20" s="24">
        <v>1860</v>
      </c>
      <c r="F20" s="22">
        <f>E20/C20*100</f>
        <v>1.0644812370874419</v>
      </c>
      <c r="G20" s="21">
        <f>((E20/E19)-1)*100</f>
        <v>-1.4308426073131986</v>
      </c>
    </row>
    <row r="21" spans="1:15" ht="15" customHeight="1" x14ac:dyDescent="0.2">
      <c r="A21" s="13"/>
      <c r="B21" s="8">
        <v>2016</v>
      </c>
      <c r="C21" s="29">
        <v>199091</v>
      </c>
      <c r="D21" s="20">
        <f>((C21/C20)-1)*100</f>
        <v>13.940125791922542</v>
      </c>
      <c r="E21" s="24">
        <v>1961</v>
      </c>
      <c r="F21" s="22">
        <f t="shared" ref="F21:F22" si="4">E21/C21*100</f>
        <v>0.98497671918871266</v>
      </c>
      <c r="G21" s="21">
        <f>((E21/E20)-1)*100</f>
        <v>5.4301075268817112</v>
      </c>
    </row>
    <row r="22" spans="1:15" ht="15" customHeight="1" x14ac:dyDescent="0.2">
      <c r="A22" s="13"/>
      <c r="B22" s="8">
        <v>2017</v>
      </c>
      <c r="C22" s="29">
        <v>202126</v>
      </c>
      <c r="D22" s="20">
        <f>((C22/C21)-1)*100</f>
        <v>1.524428527658217</v>
      </c>
      <c r="E22" s="24">
        <v>2127</v>
      </c>
      <c r="F22" s="22">
        <f t="shared" si="4"/>
        <v>1.0523139032088895</v>
      </c>
      <c r="G22" s="21">
        <f>((E22/E21)-1)*100</f>
        <v>8.4650688424273248</v>
      </c>
    </row>
    <row r="23" spans="1:15" ht="15" customHeight="1" x14ac:dyDescent="0.2">
      <c r="A23" s="13"/>
      <c r="B23" s="8">
        <v>2018</v>
      </c>
      <c r="C23" s="29">
        <v>210917</v>
      </c>
      <c r="D23" s="20">
        <f t="shared" ref="D23:D24" si="5">((C23/C22)-1)*100</f>
        <v>4.3492672887208927</v>
      </c>
      <c r="E23" s="24">
        <v>2400</v>
      </c>
      <c r="F23" s="22">
        <f t="shared" ref="F23:F24" si="6">E23/C23*100</f>
        <v>1.1378883636691211</v>
      </c>
      <c r="G23" s="21">
        <f t="shared" ref="G23:G24" si="7">((E23/E22)-1)*100</f>
        <v>12.834978843441469</v>
      </c>
    </row>
    <row r="24" spans="1:15" ht="15" customHeight="1" x14ac:dyDescent="0.2">
      <c r="A24" s="13"/>
      <c r="B24" s="23">
        <v>2019</v>
      </c>
      <c r="C24" s="30">
        <v>235954</v>
      </c>
      <c r="D24" s="25">
        <f t="shared" si="5"/>
        <v>11.870546233826573</v>
      </c>
      <c r="E24" s="26">
        <v>2841</v>
      </c>
      <c r="F24" s="27">
        <f t="shared" si="6"/>
        <v>1.2040482466921518</v>
      </c>
      <c r="G24" s="28">
        <f t="shared" si="7"/>
        <v>18.375000000000007</v>
      </c>
    </row>
    <row r="25" spans="1:15" ht="15" customHeight="1" x14ac:dyDescent="0.2">
      <c r="A25" s="13"/>
      <c r="E25" s="1"/>
    </row>
    <row r="26" spans="1:15" ht="15" customHeight="1" x14ac:dyDescent="0.2">
      <c r="A26" s="33" t="s">
        <v>12</v>
      </c>
      <c r="B26" s="48" t="s">
        <v>14</v>
      </c>
      <c r="C26" s="48"/>
      <c r="D26" s="48"/>
      <c r="E26" s="48"/>
      <c r="F26" s="48"/>
      <c r="G26" s="48"/>
    </row>
    <row r="27" spans="1:15" ht="30" customHeight="1" x14ac:dyDescent="0.2">
      <c r="A27" s="33"/>
      <c r="B27" s="49" t="s">
        <v>5</v>
      </c>
      <c r="C27" s="49"/>
      <c r="D27" s="49"/>
      <c r="E27" s="49"/>
      <c r="F27" s="49"/>
      <c r="G27" s="49"/>
      <c r="I27" s="9"/>
    </row>
    <row r="28" spans="1:15" ht="15" customHeight="1" x14ac:dyDescent="0.2">
      <c r="A28" s="34" t="s">
        <v>13</v>
      </c>
      <c r="B28" s="41">
        <v>44011</v>
      </c>
      <c r="C28" s="41"/>
      <c r="D28" s="41"/>
      <c r="E28" s="42"/>
      <c r="F28" s="42"/>
      <c r="G28" s="42"/>
    </row>
    <row r="29" spans="1:15" ht="15" customHeight="1" x14ac:dyDescent="0.2">
      <c r="A29" s="35" t="s">
        <v>1</v>
      </c>
      <c r="B29" s="36" t="s">
        <v>15</v>
      </c>
      <c r="C29" s="36"/>
      <c r="D29" s="36"/>
      <c r="E29" s="36"/>
      <c r="F29" s="36"/>
      <c r="G29" s="36"/>
    </row>
    <row r="30" spans="1:15" ht="15" customHeight="1" thickBot="1" x14ac:dyDescent="0.25">
      <c r="A30" s="1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sortState xmlns:xlrd2="http://schemas.microsoft.com/office/spreadsheetml/2017/richdata2" ref="A37:B54">
    <sortCondition descending="1" ref="B37"/>
  </sortState>
  <mergeCells count="9">
    <mergeCell ref="B29:G29"/>
    <mergeCell ref="B1:E1"/>
    <mergeCell ref="B2:G2"/>
    <mergeCell ref="B28:G28"/>
    <mergeCell ref="B3:B4"/>
    <mergeCell ref="C3:D3"/>
    <mergeCell ref="E3:G3"/>
    <mergeCell ref="B26:G26"/>
    <mergeCell ref="B27:G27"/>
  </mergeCells>
  <hyperlinks>
    <hyperlink ref="B29" r:id="rId1" display="http://observatorioemigracao.pt/np4/5479.html" xr:uid="{00000000-0004-0000-0000-000000000000}"/>
    <hyperlink ref="B27" r:id="rId2" xr:uid="{00000000-0004-0000-0000-000001000000}"/>
    <hyperlink ref="B29:G29" r:id="rId3" display="http://observatorioemigracao.pt/np4EN/7653.html" xr:uid="{00000000-0004-0000-0000-000002000000}"/>
    <hyperlink ref="B27:G27" r:id="rId4" location="/CBS/nl/dataset/03742/table?ts=1562142508305" display="https://www.cbs.n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NetherlandsInflows2000-2019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2020-07-09T09:23:46Z</dcterms:modified>
</cp:coreProperties>
</file>