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264744DA-33C0-4423-95C1-33C5DE0F9A0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lgiumInflow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<sst xmlns="http://schemas.openxmlformats.org/spreadsheetml/2006/main" count="19" uniqueCount="16">
  <si>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</si>
  <si>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link</t>
  </si>
  <si>
    <t>Observatório da Emigração</t>
  </si>
  <si>
    <t>N</t>
  </si>
  <si>
    <t>..</t>
  </si>
  <si>
    <t>https://stats.oecd.org/Index.aspx?DataSetCode=MIG</t>
  </si>
  <si>
    <t>Years</t>
  </si>
  <si>
    <t>Total inflows</t>
  </si>
  <si>
    <t>Portuguese inflows</t>
  </si>
  <si>
    <t>Change (%)</t>
  </si>
  <si>
    <t>% of total 
inflows</t>
  </si>
  <si>
    <t>Source</t>
  </si>
  <si>
    <t>Updated</t>
  </si>
  <si>
    <t xml:space="preserve">Table by Observatório da Emigração, data by OCDE, Demography and Population, International Migration Database </t>
  </si>
  <si>
    <t>Portuguese inflows into Belgium, 2000-2019</t>
  </si>
  <si>
    <t>http://observatorioemigracao.pt/np4EN/8252.html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</si>
</sst>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 vertical="top" indent="1"/>
    </xf>
    <xf numFmtId="3" fontId="0" fillId="0" borderId="0" xfId="0" applyNumberFormat="1" applyAlignment="1">
      <alignment horizontal="right" vertical="center" indent="1"/>
    </xf>
    <xf numFmtId="3" fontId="3" fillId="0" borderId="0" xfId="0" applyNumberFormat="1" applyFont="1" applyAlignment="1">
      <alignment horizontal="right" vertical="center" inden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Portuguese inflows into Belgium,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'BelgiumInflows2000-2019'!$B$5:$B$24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'BelgiumInflows2000-2019'!$E$5:$E$24</c:f>
              <c:numCache>
                <c:formatCode>#,##0</c:formatCode>
                <c:ptCount val="20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Source</a:t>
                </a:r>
                <a:r>
                  <a:rPr lang="pt-PT" sz="700" b="0" i="0" u="none" strike="noStrike" baseline="0">
                    <a:effectLst/>
                  </a:rPr>
                  <a:t>  Graph by Observatório da Emigração [Emigration Observatory], data by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EN/8252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8" t="s">
        <v>2</v>
      </c>
      <c r="C1" s="38"/>
      <c r="D1" s="38"/>
      <c r="E1" s="39"/>
      <c r="F1" s="15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40" t="s">
        <v>14</v>
      </c>
      <c r="C2" s="40"/>
      <c r="D2" s="40"/>
      <c r="E2" s="41"/>
      <c r="F2" s="41"/>
      <c r="G2" s="41"/>
      <c r="H2" s="41"/>
      <c r="I2" s="7"/>
    </row>
    <row r="3" spans="1:21" ht="30" customHeight="1" x14ac:dyDescent="0.2">
      <c r="A3" s="12"/>
      <c r="B3" s="44" t="s">
        <v>6</v>
      </c>
      <c r="C3" s="46" t="s">
        <v>7</v>
      </c>
      <c r="D3" s="47"/>
      <c r="E3" s="44" t="s">
        <v>8</v>
      </c>
      <c r="F3" s="48"/>
      <c r="G3" s="48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6"/>
      <c r="B4" s="45"/>
      <c r="C4" s="18" t="s">
        <v>3</v>
      </c>
      <c r="D4" s="19" t="s">
        <v>9</v>
      </c>
      <c r="E4" s="20" t="s">
        <v>3</v>
      </c>
      <c r="F4" s="33" t="s">
        <v>10</v>
      </c>
      <c r="G4" s="20" t="s">
        <v>9</v>
      </c>
      <c r="H4" s="17"/>
      <c r="I4" s="17"/>
      <c r="J4" s="17"/>
      <c r="K4" s="17"/>
      <c r="L4" s="17"/>
      <c r="M4" s="17"/>
      <c r="N4" s="17"/>
      <c r="O4" s="17"/>
      <c r="P4" s="17"/>
    </row>
    <row r="5" spans="1:21" ht="15" customHeight="1" x14ac:dyDescent="0.2">
      <c r="A5" s="13"/>
      <c r="B5" s="8">
        <v>2000</v>
      </c>
      <c r="C5" s="21">
        <v>57295</v>
      </c>
      <c r="D5" s="26" t="s">
        <v>4</v>
      </c>
      <c r="E5" s="24">
        <v>1324</v>
      </c>
      <c r="F5" s="29">
        <f>E5/C5*100</f>
        <v>2.3108473688803559</v>
      </c>
      <c r="G5" s="29" t="s">
        <v>4</v>
      </c>
    </row>
    <row r="6" spans="1:21" ht="15" customHeight="1" x14ac:dyDescent="0.2">
      <c r="A6" s="13"/>
      <c r="B6" s="8">
        <v>2001</v>
      </c>
      <c r="C6" s="22">
        <v>65974</v>
      </c>
      <c r="D6" s="27">
        <f>((C6/C5)-1)*100</f>
        <v>15.14791866655032</v>
      </c>
      <c r="E6" s="24">
        <v>1347</v>
      </c>
      <c r="F6" s="29">
        <f t="shared" ref="F6:F18" si="0">E6/C6*100</f>
        <v>2.0417134022493708</v>
      </c>
      <c r="G6" s="29">
        <f>((E6/E5)-1)*100</f>
        <v>1.7371601208459264</v>
      </c>
    </row>
    <row r="7" spans="1:21" ht="15" customHeight="1" x14ac:dyDescent="0.2">
      <c r="A7" s="13"/>
      <c r="B7" s="8">
        <v>2002</v>
      </c>
      <c r="C7" s="22">
        <v>70230</v>
      </c>
      <c r="D7" s="27">
        <f t="shared" ref="D7:D17" si="1">((C7/C6)-1)*100</f>
        <v>6.4510261618213161</v>
      </c>
      <c r="E7" s="24">
        <v>1567</v>
      </c>
      <c r="F7" s="29">
        <f t="shared" si="0"/>
        <v>2.2312402107361526</v>
      </c>
      <c r="G7" s="29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2">
        <v>68800</v>
      </c>
      <c r="D8" s="27">
        <f t="shared" si="1"/>
        <v>-2.0361668802506006</v>
      </c>
      <c r="E8" s="24">
        <v>1823</v>
      </c>
      <c r="F8" s="29">
        <f t="shared" si="0"/>
        <v>2.6497093023255811</v>
      </c>
      <c r="G8" s="29">
        <f t="shared" si="2"/>
        <v>16.336949585194649</v>
      </c>
    </row>
    <row r="9" spans="1:21" ht="15" customHeight="1" x14ac:dyDescent="0.2">
      <c r="A9" s="13"/>
      <c r="B9" s="8">
        <v>2004</v>
      </c>
      <c r="C9" s="22">
        <v>72446</v>
      </c>
      <c r="D9" s="27">
        <f t="shared" si="1"/>
        <v>5.2994186046511738</v>
      </c>
      <c r="E9" s="24">
        <v>1907</v>
      </c>
      <c r="F9" s="29">
        <f t="shared" si="0"/>
        <v>2.6323054412942053</v>
      </c>
      <c r="G9" s="29">
        <f t="shared" si="2"/>
        <v>4.6077893582007645</v>
      </c>
    </row>
    <row r="10" spans="1:21" ht="15" customHeight="1" x14ac:dyDescent="0.2">
      <c r="A10" s="13"/>
      <c r="B10" s="8">
        <v>2005</v>
      </c>
      <c r="C10" s="22">
        <v>77411</v>
      </c>
      <c r="D10" s="27">
        <f t="shared" si="1"/>
        <v>6.8533804488860595</v>
      </c>
      <c r="E10" s="24">
        <v>1934</v>
      </c>
      <c r="F10" s="29">
        <f t="shared" si="0"/>
        <v>2.4983529472555577</v>
      </c>
      <c r="G10" s="29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2">
        <v>83433</v>
      </c>
      <c r="D11" s="27">
        <f t="shared" si="1"/>
        <v>7.7792561780625435</v>
      </c>
      <c r="E11" s="24">
        <v>2030</v>
      </c>
      <c r="F11" s="29">
        <f t="shared" si="0"/>
        <v>2.4330900243309004</v>
      </c>
      <c r="G11" s="29">
        <f t="shared" si="2"/>
        <v>4.9638055842812889</v>
      </c>
    </row>
    <row r="12" spans="1:21" ht="15" customHeight="1" x14ac:dyDescent="0.2">
      <c r="A12" s="13"/>
      <c r="B12" s="8">
        <v>2007</v>
      </c>
      <c r="C12" s="22">
        <v>93387</v>
      </c>
      <c r="D12" s="27">
        <f t="shared" si="1"/>
        <v>11.93053108482256</v>
      </c>
      <c r="E12" s="24">
        <v>2293</v>
      </c>
      <c r="F12" s="29">
        <f t="shared" si="0"/>
        <v>2.4553738743079871</v>
      </c>
      <c r="G12" s="29">
        <f t="shared" si="2"/>
        <v>12.955665024630548</v>
      </c>
    </row>
    <row r="13" spans="1:21" ht="15" customHeight="1" x14ac:dyDescent="0.2">
      <c r="A13" s="13"/>
      <c r="B13" s="8">
        <v>2008</v>
      </c>
      <c r="C13" s="22">
        <v>106012</v>
      </c>
      <c r="D13" s="27">
        <f t="shared" si="1"/>
        <v>13.51901228222343</v>
      </c>
      <c r="E13" s="24">
        <v>3200</v>
      </c>
      <c r="F13" s="29">
        <f t="shared" si="0"/>
        <v>3.0185262045806134</v>
      </c>
      <c r="G13" s="29">
        <f t="shared" si="2"/>
        <v>39.555167902311375</v>
      </c>
    </row>
    <row r="14" spans="1:21" ht="15" customHeight="1" x14ac:dyDescent="0.2">
      <c r="A14" s="13"/>
      <c r="B14" s="8">
        <v>2009</v>
      </c>
      <c r="C14" s="22">
        <v>102714</v>
      </c>
      <c r="D14" s="27">
        <f t="shared" si="1"/>
        <v>-3.1109685695958955</v>
      </c>
      <c r="E14" s="24">
        <v>2854</v>
      </c>
      <c r="F14" s="29">
        <f t="shared" si="0"/>
        <v>2.7785890920419809</v>
      </c>
      <c r="G14" s="29">
        <f t="shared" si="2"/>
        <v>-10.812500000000004</v>
      </c>
    </row>
    <row r="15" spans="1:21" ht="15" customHeight="1" x14ac:dyDescent="0.2">
      <c r="A15" s="13"/>
      <c r="B15" s="8">
        <v>2010</v>
      </c>
      <c r="C15" s="22">
        <v>113582</v>
      </c>
      <c r="D15" s="27">
        <f t="shared" si="1"/>
        <v>10.580836108028112</v>
      </c>
      <c r="E15" s="24">
        <v>2717</v>
      </c>
      <c r="F15" s="29">
        <f t="shared" si="0"/>
        <v>2.3921043827367012</v>
      </c>
      <c r="G15" s="29">
        <f t="shared" si="2"/>
        <v>-4.8002803083391772</v>
      </c>
    </row>
    <row r="16" spans="1:21" ht="15" customHeight="1" x14ac:dyDescent="0.2">
      <c r="A16" s="13"/>
      <c r="B16" s="8">
        <v>2011</v>
      </c>
      <c r="C16" s="22">
        <v>117948</v>
      </c>
      <c r="D16" s="27">
        <f t="shared" si="1"/>
        <v>3.8439189308165034</v>
      </c>
      <c r="E16" s="24">
        <v>3140</v>
      </c>
      <c r="F16" s="29">
        <f t="shared" si="0"/>
        <v>2.6621901176789771</v>
      </c>
      <c r="G16" s="29">
        <f t="shared" si="2"/>
        <v>15.568641884431367</v>
      </c>
    </row>
    <row r="17" spans="1:16" ht="15" customHeight="1" x14ac:dyDescent="0.2">
      <c r="A17" s="13"/>
      <c r="B17" s="8">
        <v>2012</v>
      </c>
      <c r="C17" s="22">
        <v>128948</v>
      </c>
      <c r="D17" s="27">
        <f t="shared" si="1"/>
        <v>9.3261437243530985</v>
      </c>
      <c r="E17" s="24">
        <v>4228</v>
      </c>
      <c r="F17" s="29">
        <f t="shared" si="0"/>
        <v>3.2788410832273476</v>
      </c>
      <c r="G17" s="29">
        <f t="shared" si="2"/>
        <v>34.649681528662413</v>
      </c>
    </row>
    <row r="18" spans="1:16" ht="15" customHeight="1" x14ac:dyDescent="0.2">
      <c r="A18" s="13"/>
      <c r="B18" s="8">
        <v>2013</v>
      </c>
      <c r="C18" s="22">
        <v>117595</v>
      </c>
      <c r="D18" s="27">
        <f>((C18/C17)-1)*100</f>
        <v>-8.8043242237180852</v>
      </c>
      <c r="E18" s="24">
        <v>4332</v>
      </c>
      <c r="F18" s="29">
        <f t="shared" si="0"/>
        <v>3.6838300948169569</v>
      </c>
      <c r="G18" s="29">
        <f>((E18/E17)-1)*100</f>
        <v>2.4597918637653704</v>
      </c>
    </row>
    <row r="19" spans="1:16" ht="15" customHeight="1" x14ac:dyDescent="0.2">
      <c r="A19" s="13"/>
      <c r="B19" s="8">
        <v>2014</v>
      </c>
      <c r="C19" s="22">
        <v>106345</v>
      </c>
      <c r="D19" s="27">
        <f>((C19/C18)-1)*100</f>
        <v>-9.5667332794761695</v>
      </c>
      <c r="E19" s="24">
        <v>2993</v>
      </c>
      <c r="F19" s="29">
        <f>E19/C19*100</f>
        <v>2.8144247496356201</v>
      </c>
      <c r="G19" s="29">
        <f>((E19/E18)-1)*100</f>
        <v>-30.909510618651893</v>
      </c>
    </row>
    <row r="20" spans="1:16" ht="15" customHeight="1" x14ac:dyDescent="0.2">
      <c r="A20" s="13"/>
      <c r="B20" s="8">
        <v>2015</v>
      </c>
      <c r="C20" s="22">
        <v>128762</v>
      </c>
      <c r="D20" s="27">
        <f t="shared" ref="D20:D24" si="3">((C20/C19)-1)*100</f>
        <v>21.079505383421893</v>
      </c>
      <c r="E20" s="24">
        <v>2927</v>
      </c>
      <c r="F20" s="29">
        <f>E20/C20*100</f>
        <v>2.2731861884717541</v>
      </c>
      <c r="G20" s="29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2">
        <v>103187</v>
      </c>
      <c r="D21" s="27">
        <f t="shared" si="3"/>
        <v>-19.862226433264475</v>
      </c>
      <c r="E21" s="24">
        <v>2863</v>
      </c>
      <c r="F21" s="29">
        <f t="shared" ref="F21" si="5">E21/C21*100</f>
        <v>2.7745743165321213</v>
      </c>
      <c r="G21" s="29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2">
        <v>109515</v>
      </c>
      <c r="D22" s="27">
        <f t="shared" si="3"/>
        <v>6.1325554575673236</v>
      </c>
      <c r="E22" s="24">
        <v>2691</v>
      </c>
      <c r="F22" s="29">
        <f t="shared" ref="F22:F24" si="7">E22/C22*100</f>
        <v>2.4571976441583345</v>
      </c>
      <c r="G22" s="29">
        <f t="shared" ref="G22" si="8">((E22/E21)-1)*100</f>
        <v>-6.0076842472930547</v>
      </c>
    </row>
    <row r="23" spans="1:16" ht="15" customHeight="1" x14ac:dyDescent="0.2">
      <c r="A23" s="13"/>
      <c r="B23" s="8">
        <v>2018</v>
      </c>
      <c r="C23" s="22">
        <v>116768</v>
      </c>
      <c r="D23" s="27">
        <f t="shared" si="3"/>
        <v>6.6228370542847914</v>
      </c>
      <c r="E23" s="24">
        <v>2816</v>
      </c>
      <c r="F23" s="29">
        <v>2.4571976441583345</v>
      </c>
      <c r="G23" s="29">
        <v>-6.0076842472930547</v>
      </c>
    </row>
    <row r="24" spans="1:16" ht="15" customHeight="1" x14ac:dyDescent="0.2">
      <c r="A24" s="13"/>
      <c r="B24" s="31">
        <v>2019</v>
      </c>
      <c r="C24" s="23">
        <v>129450</v>
      </c>
      <c r="D24" s="28">
        <f t="shared" si="3"/>
        <v>10.860852288298162</v>
      </c>
      <c r="E24" s="25">
        <v>3215</v>
      </c>
      <c r="F24" s="30">
        <v>2.4571976441583345</v>
      </c>
      <c r="G24" s="30">
        <v>-6.0076842472930547</v>
      </c>
    </row>
    <row r="25" spans="1:16" ht="15" customHeight="1" x14ac:dyDescent="0.2">
      <c r="A25" s="13"/>
    </row>
    <row r="26" spans="1:16" ht="30" customHeight="1" x14ac:dyDescent="0.2">
      <c r="A26" s="34" t="s">
        <v>11</v>
      </c>
      <c r="B26" s="49" t="s">
        <v>13</v>
      </c>
      <c r="C26" s="49"/>
      <c r="D26" s="49"/>
      <c r="E26" s="49"/>
      <c r="F26" s="49"/>
      <c r="G26" s="49"/>
      <c r="H26" s="32"/>
    </row>
    <row r="27" spans="1:16" ht="30" customHeight="1" x14ac:dyDescent="0.2">
      <c r="A27" s="34"/>
      <c r="B27" s="43" t="s">
        <v>5</v>
      </c>
      <c r="C27" s="43"/>
      <c r="D27" s="43"/>
      <c r="E27" s="43"/>
      <c r="F27" s="43"/>
      <c r="G27" s="43"/>
      <c r="H27" s="43"/>
      <c r="I27" s="43"/>
      <c r="J27" s="9"/>
    </row>
    <row r="28" spans="1:16" ht="15" customHeight="1" x14ac:dyDescent="0.2">
      <c r="A28" s="35" t="s">
        <v>12</v>
      </c>
      <c r="B28" s="42">
        <v>44508</v>
      </c>
      <c r="C28" s="42"/>
      <c r="D28" s="42"/>
      <c r="E28" s="42"/>
      <c r="F28" s="42"/>
      <c r="G28" s="42"/>
      <c r="H28" s="42"/>
    </row>
    <row r="29" spans="1:16" ht="15" customHeight="1" x14ac:dyDescent="0.2">
      <c r="A29" s="36" t="s">
        <v>1</v>
      </c>
      <c r="B29" s="37" t="s">
        <v>15</v>
      </c>
      <c r="C29" s="37"/>
      <c r="D29" s="37"/>
      <c r="E29" s="37"/>
      <c r="F29" s="37"/>
      <c r="G29" s="37"/>
      <c r="H29" s="37"/>
    </row>
    <row r="30" spans="1:16" ht="15" customHeight="1" thickBot="1" x14ac:dyDescent="0.25">
      <c r="A30" s="14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9:H29"/>
    <mergeCell ref="B1:E1"/>
    <mergeCell ref="B2:H2"/>
    <mergeCell ref="B28:H28"/>
    <mergeCell ref="B27:I27"/>
    <mergeCell ref="B3:B4"/>
    <mergeCell ref="C3:D3"/>
    <mergeCell ref="E3:G3"/>
    <mergeCell ref="B26:G26"/>
  </mergeCells>
  <hyperlinks>
    <hyperlink ref="B29" r:id="rId1" display="http://observatorioemigracao.pt/np4/5806.html" xr:uid="{00000000-0004-0000-0000-000000000000}"/>
    <hyperlink ref="B27" r:id="rId2" xr:uid="{00000000-0004-0000-0000-000001000000}"/>
    <hyperlink ref="B29:H29" r:id="rId3" display="http://observatorioemigracao.pt/np4EN/8252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BelgiumInflows2000-2019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2021-11-08T11:45:17Z</dcterms:modified>
</cp:coreProperties>
</file>