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48A55891-1A8F-4F77-B443-28B74EAEE61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10" l="1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R19" i="10" l="1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F10" i="8"/>
  <c r="F9" i="8"/>
  <c r="F8" i="8"/>
  <c r="F7" i="8"/>
  <c r="F6" i="8"/>
  <c r="F5" i="8"/>
  <c r="E10" i="8"/>
  <c r="E9" i="8"/>
  <c r="E8" i="8"/>
  <c r="E7" i="8"/>
  <c r="E6" i="8"/>
  <c r="E5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<sst xmlns="http://schemas.openxmlformats.org/spreadsheetml/2006/main" count="322" uniqueCount="129">
  <si>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</si>
  <si>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</si>
  <si>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</si>
  <si>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</si>
  <si>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</si>
  <si>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</si>
  <si>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</si>
  <si>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</si>
  <si>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</si>
  <si>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</si>
  <si>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</si>
  <si>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</si>
  <si>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</si>
  <si>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</si>
  <si>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</si>
  <si>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</si>
  <si>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</si>
  <si>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</si>
  <si>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</si>
  <si>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</si>
  <si>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</si>
  <si>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</si>
  <si>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</si>
  <si>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</si>
  <si>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</si>
  <si>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</si>
  <si>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</si>
  <si>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</si>
  <si>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</si>
  <si>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</si>
  <si>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</si>
  <si>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</si>
  <si>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</si>
  <si>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</si>
  <si>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</si>
  <si>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</si>
  <si>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</si>
  <si>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</si>
  <si>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</si>
  <si>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</si>
  <si>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</si>
  <si>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</si>
  <si>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</si>
  <si>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</si>
  <si>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</si>
  <si>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Jordânia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</si>
  <si>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</si>
  <si>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</si>
  <si>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</si>
  <si>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</si>
  <si>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</si>
  <si>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</si>
  <si>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</si>
  <si>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</si>
  <si>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</si>
  <si>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</si>
  <si>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</si>
  <si>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</si>
  <si>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</si>
  <si>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</si>
  <si>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</si>
  <si>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</si>
  <si>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</si>
  <si>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</si>
  <si>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</si>
  <si>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</si>
  <si>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</si>
  <si>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</si>
  <si>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</si>
  <si>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</si>
  <si>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</si>
  <si>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</si>
  <si>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</si>
  <si>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</si>
  <si>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</si>
  <si>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</si>
  <si>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</si>
  <si>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</si>
  <si>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</si>
  <si>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</si>
  <si>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</si>
  <si>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</si>
  <si>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</si>
  <si>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</si>
  <si>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</si>
  <si>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</si>
  <si>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</si>
  <si>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</si>
  <si>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</si>
  <si>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</si>
  <si>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</si>
  <si>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</si>
  <si>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</si>
  <si>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</si>
  <si>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</si>
  <si>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</si>
  <si>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</si>
  <si>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</si>
  <si>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</si>
  <si>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</si>
  <si>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</si>
  <si>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</si>
  <si>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</si>
  <si>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</si>
  <si>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</si>
  <si>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</si>
  <si>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Gráfico elaborado pelo Observatório da Emigração, valores do Banco Mundial.</t>
  </si>
  <si>
    <t>Egipto</t>
  </si>
  <si>
    <t>Vietname</t>
  </si>
  <si>
    <t xml:space="preserve">Tailândia 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</si>
  <si>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</si>
  <si>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15 de dezembro de 2016.</t>
  </si>
  <si>
    <t>http://www.observatorioemigracao.pt/np4/5751</t>
  </si>
  <si>
    <t>Relatório Estatístico 2016</t>
  </si>
  <si>
    <t>4 | As remessas dos emigrantes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</si>
  <si>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2015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</si>
  <si>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2015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</si>
  <si>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1996-2015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</si>
  <si>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2000-2015</t>
    </r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</si>
  <si>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2015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</si>
  <si>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2015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</si>
  <si>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1996-2015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</si>
  <si>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2015</t>
    </r>
  </si>
  <si>
    <t>2000-2015</t>
  </si>
  <si>
    <t>2014-2015</t>
  </si>
  <si>
    <t>Valores anuais, milhares de euros, preços correntes</t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</si>
  <si>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2002-2015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</si>
  <si>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2014-2015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</si>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</sst>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262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horizontal="right" indent="1"/>
    </xf>
    <xf numFmtId="3" fontId="15" fillId="0" borderId="0" xfId="0" applyNumberFormat="1" applyFont="1" applyAlignment="1">
      <alignment horizontal="right" vertical="top" indent="1"/>
    </xf>
    <xf numFmtId="3" fontId="16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5" fillId="2" borderId="4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7" fillId="0" borderId="0" xfId="0" applyNumberFormat="1" applyFont="1" applyBorder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left" vertical="center" indent="2"/>
    </xf>
    <xf numFmtId="3" fontId="17" fillId="3" borderId="0" xfId="0" applyNumberFormat="1" applyFont="1" applyFill="1" applyBorder="1" applyAlignment="1">
      <alignment horizontal="right" vertical="center" indent="3"/>
    </xf>
    <xf numFmtId="165" fontId="17" fillId="3" borderId="0" xfId="0" applyNumberFormat="1" applyFont="1" applyFill="1" applyBorder="1" applyAlignment="1">
      <alignment horizontal="right" vertical="center" indent="4"/>
    </xf>
    <xf numFmtId="3" fontId="17" fillId="0" borderId="0" xfId="0" applyNumberFormat="1" applyFont="1" applyBorder="1" applyAlignment="1">
      <alignment horizontal="left" vertical="center" indent="2"/>
    </xf>
    <xf numFmtId="3" fontId="17" fillId="0" borderId="0" xfId="0" applyNumberFormat="1" applyFont="1" applyBorder="1" applyAlignment="1">
      <alignment horizontal="right" vertical="center" indent="3"/>
    </xf>
    <xf numFmtId="165" fontId="17" fillId="0" borderId="0" xfId="0" applyNumberFormat="1" applyFont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left" vertical="center" indent="2"/>
    </xf>
    <xf numFmtId="3" fontId="17" fillId="2" borderId="0" xfId="0" applyNumberFormat="1" applyFont="1" applyFill="1" applyBorder="1" applyAlignment="1">
      <alignment horizontal="right" vertical="center" indent="3"/>
    </xf>
    <xf numFmtId="165" fontId="17" fillId="2" borderId="0" xfId="0" applyNumberFormat="1" applyFont="1" applyFill="1" applyBorder="1" applyAlignment="1">
      <alignment horizontal="right" vertical="center" indent="4"/>
    </xf>
    <xf numFmtId="3" fontId="17" fillId="0" borderId="1" xfId="0" applyNumberFormat="1" applyFont="1" applyBorder="1" applyAlignment="1">
      <alignment horizontal="left" vertical="center" indent="2"/>
    </xf>
    <xf numFmtId="3" fontId="17" fillId="0" borderId="1" xfId="0" applyNumberFormat="1" applyFont="1" applyBorder="1" applyAlignment="1">
      <alignment horizontal="right" vertical="center" indent="3"/>
    </xf>
    <xf numFmtId="165" fontId="17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>
      <alignment horizontal="right" vertical="center" indent="3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7" fillId="3" borderId="0" xfId="0" applyNumberFormat="1" applyFont="1" applyFill="1" applyBorder="1" applyAlignment="1" applyProtection="1">
      <alignment horizontal="right" vertical="center" indent="1"/>
      <protection locked="0"/>
    </xf>
    <xf numFmtId="3" fontId="17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9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7" fillId="3" borderId="14" xfId="0" applyNumberFormat="1" applyFont="1" applyFill="1" applyBorder="1" applyAlignment="1">
      <alignment horizontal="center" vertical="center"/>
    </xf>
    <xf numFmtId="164" fontId="17" fillId="2" borderId="14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horizontal="right" vertical="center" indent="1"/>
    </xf>
    <xf numFmtId="3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14" xfId="0" applyFont="1" applyFill="1" applyBorder="1" applyAlignment="1">
      <alignment horizontal="left" vertical="center" indent="1"/>
    </xf>
    <xf numFmtId="164" fontId="13" fillId="3" borderId="0" xfId="0" applyNumberFormat="1" applyFont="1" applyFill="1" applyBorder="1" applyAlignment="1">
      <alignment horizontal="right" vertical="center" indent="5"/>
    </xf>
    <xf numFmtId="0" fontId="13" fillId="0" borderId="14" xfId="0" applyFont="1" applyFill="1" applyBorder="1" applyAlignment="1">
      <alignment horizontal="left" vertical="center" indent="1"/>
    </xf>
    <xf numFmtId="164" fontId="13" fillId="0" borderId="0" xfId="0" applyNumberFormat="1" applyFont="1" applyFill="1" applyBorder="1" applyAlignment="1">
      <alignment horizontal="right" vertical="center" indent="5"/>
    </xf>
    <xf numFmtId="0" fontId="8" fillId="3" borderId="14" xfId="0" applyFont="1" applyFill="1" applyBorder="1" applyAlignment="1">
      <alignment horizontal="left" vertical="center" indent="1"/>
    </xf>
    <xf numFmtId="164" fontId="8" fillId="3" borderId="0" xfId="0" applyNumberFormat="1" applyFont="1" applyFill="1" applyBorder="1" applyAlignment="1">
      <alignment horizontal="right" vertical="center" indent="5"/>
    </xf>
    <xf numFmtId="0" fontId="17" fillId="0" borderId="14" xfId="0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4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1" fontId="13" fillId="3" borderId="14" xfId="0" applyNumberFormat="1" applyFont="1" applyFill="1" applyBorder="1" applyAlignment="1">
      <alignment horizontal="right" vertical="center" indent="6"/>
    </xf>
    <xf numFmtId="1" fontId="13" fillId="2" borderId="14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7" fillId="3" borderId="0" xfId="0" applyNumberFormat="1" applyFont="1" applyFill="1" applyBorder="1" applyAlignment="1">
      <alignment horizontal="right" vertical="center" indent="9"/>
    </xf>
    <xf numFmtId="3" fontId="17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7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3" fontId="17" fillId="3" borderId="0" xfId="0" applyNumberFormat="1" applyFont="1" applyFill="1" applyBorder="1" applyAlignment="1" applyProtection="1">
      <alignment horizontal="right" vertical="center" indent="3"/>
      <protection locked="0"/>
    </xf>
    <xf numFmtId="3" fontId="17" fillId="0" borderId="0" xfId="0" applyNumberFormat="1" applyFont="1" applyFill="1" applyBorder="1" applyAlignment="1" applyProtection="1">
      <alignment horizontal="right" vertical="center" indent="3"/>
      <protection locked="0"/>
    </xf>
    <xf numFmtId="3" fontId="5" fillId="2" borderId="0" xfId="0" applyNumberFormat="1" applyFont="1" applyFill="1" applyBorder="1" applyAlignment="1" applyProtection="1">
      <alignment horizontal="right" indent="3"/>
      <protection locked="0"/>
    </xf>
    <xf numFmtId="3" fontId="5" fillId="2" borderId="9" xfId="0" applyNumberFormat="1" applyFont="1" applyFill="1" applyBorder="1" applyAlignment="1" applyProtection="1">
      <alignment horizontal="right" vertical="top" indent="3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  <protection locked="0"/>
    </xf>
    <xf numFmtId="3" fontId="17" fillId="3" borderId="0" xfId="0" applyNumberFormat="1" applyFont="1" applyFill="1" applyBorder="1" applyAlignment="1" applyProtection="1">
      <alignment horizontal="right" vertical="center" indent="2"/>
      <protection locked="0"/>
    </xf>
    <xf numFmtId="3" fontId="17" fillId="0" borderId="0" xfId="0" applyNumberFormat="1" applyFont="1" applyFill="1" applyBorder="1" applyAlignment="1" applyProtection="1">
      <alignment horizontal="right" vertical="center" indent="2"/>
      <protection locked="0"/>
    </xf>
    <xf numFmtId="3" fontId="5" fillId="2" borderId="0" xfId="0" applyNumberFormat="1" applyFont="1" applyFill="1" applyBorder="1" applyAlignment="1" applyProtection="1">
      <alignment horizontal="right" indent="2"/>
      <protection locked="0"/>
    </xf>
    <xf numFmtId="3" fontId="5" fillId="2" borderId="9" xfId="0" applyNumberFormat="1" applyFont="1" applyFill="1" applyBorder="1" applyAlignment="1" applyProtection="1">
      <alignment horizontal="right" vertical="top" indent="2"/>
      <protection locked="0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7" fillId="0" borderId="0" xfId="2" applyNumberFormat="1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indent="1"/>
    </xf>
    <xf numFmtId="0" fontId="17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5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right" vertical="center" indent="5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3"/>
    </xf>
    <xf numFmtId="0" fontId="2" fillId="0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1" fontId="15" fillId="3" borderId="14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9" xfId="0" applyNumberFormat="1" applyFont="1" applyFill="1" applyBorder="1" applyAlignment="1">
      <alignment horizontal="right" vertical="top" indent="1"/>
    </xf>
    <xf numFmtId="3" fontId="5" fillId="2" borderId="18" xfId="0" applyNumberFormat="1" applyFont="1" applyFill="1" applyBorder="1" applyAlignment="1" applyProtection="1">
      <alignment horizontal="right" vertical="center" indent="2"/>
      <protection locked="0"/>
    </xf>
    <xf numFmtId="3" fontId="17" fillId="3" borderId="5" xfId="0" applyNumberFormat="1" applyFont="1" applyFill="1" applyBorder="1" applyAlignment="1" applyProtection="1">
      <alignment horizontal="right" vertical="center" indent="2"/>
      <protection locked="0"/>
    </xf>
    <xf numFmtId="3" fontId="17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1" xfId="0" applyNumberFormat="1" applyFont="1" applyFill="1" applyBorder="1" applyAlignment="1" applyProtection="1">
      <alignment horizontal="right" vertical="top" indent="2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7" fillId="3" borderId="5" xfId="0" applyNumberFormat="1" applyFont="1" applyFill="1" applyBorder="1" applyAlignment="1" applyProtection="1">
      <alignment horizontal="left" vertical="center" indent="1"/>
      <protection locked="0"/>
    </xf>
    <xf numFmtId="3" fontId="17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1" xfId="0" applyNumberFormat="1" applyFont="1" applyFill="1" applyBorder="1" applyAlignment="1" applyProtection="1">
      <alignment horizontal="left" vertical="top" indent="1"/>
      <protection locked="0"/>
    </xf>
    <xf numFmtId="0" fontId="1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3" fontId="17" fillId="0" borderId="0" xfId="2" quotePrefix="1" applyNumberFormat="1" applyFill="1" applyAlignment="1">
      <alignment horizontal="left" vertical="top" wrapText="1" indent="1"/>
    </xf>
    <xf numFmtId="0" fontId="17" fillId="0" borderId="0" xfId="2" applyAlignment="1">
      <alignment horizontal="left" vertical="top" wrapText="1" indent="1"/>
    </xf>
    <xf numFmtId="3" fontId="17" fillId="0" borderId="0" xfId="2" quotePrefix="1" applyNumberFormat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2" applyAlignment="1">
      <alignment horizontal="left" vertical="center" wrapText="1"/>
    </xf>
    <xf numFmtId="0" fontId="17" fillId="0" borderId="0" xfId="2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7" fillId="0" borderId="0" xfId="2" applyNumberFormat="1" applyBorder="1" applyAlignment="1">
      <alignment vertical="center" wrapText="1"/>
    </xf>
    <xf numFmtId="0" fontId="17" fillId="0" borderId="0" xfId="2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3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2" applyNumberFormat="1" applyAlignment="1">
      <alignment horizontal="left" vertical="center" wrapText="1"/>
    </xf>
    <xf numFmtId="3" fontId="17" fillId="0" borderId="0" xfId="2" applyNumberFormat="1" applyAlignment="1">
      <alignment vertical="center"/>
    </xf>
    <xf numFmtId="0" fontId="17" fillId="0" borderId="0" xfId="2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7" fillId="0" borderId="0" xfId="2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7" fillId="0" borderId="0" xfId="2" applyNumberFormat="1" applyAlignment="1">
      <alignment vertical="top" wrapText="1"/>
    </xf>
    <xf numFmtId="0" fontId="17" fillId="0" borderId="0" xfId="2" applyAlignment="1">
      <alignment vertical="top" wrapText="1"/>
    </xf>
    <xf numFmtId="0" fontId="17" fillId="0" borderId="0" xfId="2" applyAlignment="1">
      <alignment vertical="top"/>
    </xf>
    <xf numFmtId="0" fontId="17" fillId="0" borderId="0" xfId="2" applyAlignment="1"/>
    <xf numFmtId="3" fontId="3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Alemanha</c:v>
                </c:pt>
                <c:pt idx="3">
                  <c:v>Reino Unido</c:v>
                </c:pt>
                <c:pt idx="4">
                  <c:v>Angola</c:v>
                </c:pt>
                <c:pt idx="5">
                  <c:v>EUA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Canadá</c:v>
                </c:pt>
                <c:pt idx="11">
                  <c:v>Brasil</c:v>
                </c:pt>
                <c:pt idx="12">
                  <c:v>Suécia</c:v>
                </c:pt>
                <c:pt idx="13">
                  <c:v>Áustria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1033120</c:v>
                </c:pt>
                <c:pt idx="1">
                  <c:v>842290</c:v>
                </c:pt>
                <c:pt idx="2">
                  <c:v>255470</c:v>
                </c:pt>
                <c:pt idx="3">
                  <c:v>254960</c:v>
                </c:pt>
                <c:pt idx="4">
                  <c:v>213120</c:v>
                </c:pt>
                <c:pt idx="5">
                  <c:v>210220</c:v>
                </c:pt>
                <c:pt idx="6">
                  <c:v>127220</c:v>
                </c:pt>
                <c:pt idx="7">
                  <c:v>114470</c:v>
                </c:pt>
                <c:pt idx="8">
                  <c:v>66600</c:v>
                </c:pt>
                <c:pt idx="9">
                  <c:v>42760</c:v>
                </c:pt>
                <c:pt idx="10">
                  <c:v>32490</c:v>
                </c:pt>
                <c:pt idx="11">
                  <c:v>19950</c:v>
                </c:pt>
                <c:pt idx="12">
                  <c:v>11470</c:v>
                </c:pt>
                <c:pt idx="13">
                  <c:v>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9617792"/>
        <c:axId val="578717376"/>
      </c:barChart>
      <c:catAx>
        <c:axId val="57961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78717376"/>
        <c:crosses val="autoZero"/>
        <c:auto val="1"/>
        <c:lblAlgn val="ctr"/>
        <c:lblOffset val="100"/>
        <c:noMultiLvlLbl val="0"/>
      </c:catAx>
      <c:valAx>
        <c:axId val="578717376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9617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4.3'!$B$5:$B$24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'Quadro 4.3'!$C$5:$C$24</c:f>
              <c:numCache>
                <c:formatCode>#,##0</c:formatCode>
                <c:ptCount val="20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3303650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0800"/>
        <c:axId val="578720256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4.3'!$G$5:$G$24</c:f>
              <c:numCache>
                <c:formatCode>0.0</c:formatCode>
                <c:ptCount val="20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1.8400634955998665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301312"/>
        <c:axId val="578720832"/>
      </c:lineChart>
      <c:catAx>
        <c:axId val="5803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57872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87202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0300800"/>
        <c:crosses val="autoZero"/>
        <c:crossBetween val="between"/>
      </c:valAx>
      <c:catAx>
        <c:axId val="58030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8720832"/>
        <c:crosses val="autoZero"/>
        <c:auto val="0"/>
        <c:lblAlgn val="ctr"/>
        <c:lblOffset val="100"/>
        <c:noMultiLvlLbl val="0"/>
      </c:catAx>
      <c:valAx>
        <c:axId val="578720832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0301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AF-4E47-BF56-E86CF063C13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AF-4E47-BF56-E86CF063C13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Espanha</c:v>
                </c:pt>
                <c:pt idx="4">
                  <c:v>Suíça</c:v>
                </c:pt>
                <c:pt idx="5">
                  <c:v>Alemanha</c:v>
                </c:pt>
                <c:pt idx="6">
                  <c:v>Reino Unido</c:v>
                </c:pt>
                <c:pt idx="7">
                  <c:v>França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1392.4369747899159</c:v>
                </c:pt>
                <c:pt idx="1">
                  <c:v>143.15443592552026</c:v>
                </c:pt>
                <c:pt idx="2">
                  <c:v>131.13513513513513</c:v>
                </c:pt>
                <c:pt idx="3">
                  <c:v>63.207184092366901</c:v>
                </c:pt>
                <c:pt idx="4">
                  <c:v>33.843415804611396</c:v>
                </c:pt>
                <c:pt idx="5">
                  <c:v>24.129051066517661</c:v>
                </c:pt>
                <c:pt idx="6">
                  <c:v>18.239577053285714</c:v>
                </c:pt>
                <c:pt idx="7">
                  <c:v>10.55560311617154</c:v>
                </c:pt>
                <c:pt idx="8">
                  <c:v>9.5826153551598736</c:v>
                </c:pt>
                <c:pt idx="9">
                  <c:v>-43.557524499932875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2336"/>
        <c:axId val="578721984"/>
      </c:barChart>
      <c:catAx>
        <c:axId val="58030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578721984"/>
        <c:crosses val="autoZero"/>
        <c:auto val="1"/>
        <c:lblAlgn val="ctr"/>
        <c:lblOffset val="100"/>
        <c:noMultiLvlLbl val="0"/>
      </c:catAx>
      <c:valAx>
        <c:axId val="578721984"/>
        <c:scaling>
          <c:orientation val="minMax"/>
          <c:max val="299"/>
          <c:min val="-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02336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C344-47B8-855F-DEE808F8AE3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C344-47B8-855F-DEE808F8AE3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C344-47B8-855F-DEE808F8AE3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Alemanha</c:v>
                </c:pt>
                <c:pt idx="1">
                  <c:v>EUA</c:v>
                </c:pt>
                <c:pt idx="2">
                  <c:v>Reino Unido</c:v>
                </c:pt>
                <c:pt idx="3">
                  <c:v>Luxemburgo</c:v>
                </c:pt>
                <c:pt idx="4">
                  <c:v>França</c:v>
                </c:pt>
                <c:pt idx="5">
                  <c:v>Holanda</c:v>
                </c:pt>
                <c:pt idx="6">
                  <c:v>Suíça</c:v>
                </c:pt>
                <c:pt idx="7">
                  <c:v>Angola</c:v>
                </c:pt>
                <c:pt idx="8">
                  <c:v>Bélgica</c:v>
                </c:pt>
                <c:pt idx="9">
                  <c:v>Espanha</c:v>
                </c:pt>
              </c:strCache>
            </c:strRef>
          </c:cat>
          <c:val>
            <c:numRef>
              <c:f>'Gráfico 4.4'!$C$50:$C$59</c:f>
              <c:numCache>
                <c:formatCode>#,##0</c:formatCode>
                <c:ptCount val="10"/>
                <c:pt idx="0">
                  <c:v>30.215607319435236</c:v>
                </c:pt>
                <c:pt idx="1">
                  <c:v>28.614255123891098</c:v>
                </c:pt>
                <c:pt idx="2">
                  <c:v>26.080506379190965</c:v>
                </c:pt>
                <c:pt idx="3">
                  <c:v>20.304781923279023</c:v>
                </c:pt>
                <c:pt idx="4">
                  <c:v>17.109886871160057</c:v>
                </c:pt>
                <c:pt idx="5">
                  <c:v>15.069967707212044</c:v>
                </c:pt>
                <c:pt idx="6">
                  <c:v>3.6269238813498816</c:v>
                </c:pt>
                <c:pt idx="7">
                  <c:v>-14.050653331182446</c:v>
                </c:pt>
                <c:pt idx="8">
                  <c:v>-14.505776636713748</c:v>
                </c:pt>
                <c:pt idx="9">
                  <c:v>-23.788414305397481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44-47B8-855F-DEE808F8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134912"/>
        <c:axId val="578723136"/>
      </c:barChart>
      <c:catAx>
        <c:axId val="5801349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578723136"/>
        <c:crosses val="autoZero"/>
        <c:auto val="1"/>
        <c:lblAlgn val="ctr"/>
        <c:lblOffset val="100"/>
        <c:noMultiLvlLbl val="0"/>
      </c:catAx>
      <c:valAx>
        <c:axId val="578723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13491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035-4143-B5FB-ADB50AA7431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035-4143-B5FB-ADB50AA7431D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717-429A-8887-CB42A8C3B9D0}"/>
              </c:ext>
            </c:extLst>
          </c:dPt>
          <c:cat>
            <c:strRef>
              <c:f>'Quadro 4.5'!$C$4:$C$34</c:f>
              <c:strCache>
                <c:ptCount val="31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Paquistão</c:v>
                </c:pt>
                <c:pt idx="7">
                  <c:v>Egipto</c:v>
                </c:pt>
                <c:pt idx="8">
                  <c:v>Bangladesh</c:v>
                </c:pt>
                <c:pt idx="9">
                  <c:v>Alemanha</c:v>
                </c:pt>
                <c:pt idx="10">
                  <c:v>Vietname</c:v>
                </c:pt>
                <c:pt idx="11">
                  <c:v>Espanha</c:v>
                </c:pt>
                <c:pt idx="12">
                  <c:v>Bélgica</c:v>
                </c:pt>
                <c:pt idx="13">
                  <c:v>Indonésia</c:v>
                </c:pt>
                <c:pt idx="14">
                  <c:v>Itália</c:v>
                </c:pt>
                <c:pt idx="15">
                  <c:v>Líbano</c:v>
                </c:pt>
                <c:pt idx="16">
                  <c:v>EUA</c:v>
                </c:pt>
                <c:pt idx="17">
                  <c:v>Marrocos</c:v>
                </c:pt>
                <c:pt idx="18">
                  <c:v>Sri Lanka</c:v>
                </c:pt>
                <c:pt idx="19">
                  <c:v>Rússia</c:v>
                </c:pt>
                <c:pt idx="20">
                  <c:v>Polónia</c:v>
                </c:pt>
                <c:pt idx="21">
                  <c:v>Nepal</c:v>
                </c:pt>
                <c:pt idx="22">
                  <c:v>Guatemala</c:v>
                </c:pt>
                <c:pt idx="23">
                  <c:v>Coreia</c:v>
                </c:pt>
                <c:pt idx="24">
                  <c:v>Ucrânia</c:v>
                </c:pt>
                <c:pt idx="25">
                  <c:v>Jordânia</c:v>
                </c:pt>
                <c:pt idx="26">
                  <c:v>Tailândia </c:v>
                </c:pt>
                <c:pt idx="27">
                  <c:v>República Dominicana</c:v>
                </c:pt>
                <c:pt idx="28">
                  <c:v>Reino Unido</c:v>
                </c:pt>
                <c:pt idx="29">
                  <c:v>Colômbia</c:v>
                </c:pt>
                <c:pt idx="30">
                  <c:v>Portugal</c:v>
                </c:pt>
              </c:strCache>
            </c:strRef>
          </c:cat>
          <c:val>
            <c:numRef>
              <c:f>'Quadro 4.5'!$D$4:$D$34</c:f>
              <c:numCache>
                <c:formatCode>#,##0</c:formatCode>
                <c:ptCount val="31"/>
                <c:pt idx="0">
                  <c:v>68909757.72628805</c:v>
                </c:pt>
                <c:pt idx="1">
                  <c:v>63937646.592000015</c:v>
                </c:pt>
                <c:pt idx="2">
                  <c:v>28482734.079999998</c:v>
                </c:pt>
                <c:pt idx="3">
                  <c:v>26171339.392000001</c:v>
                </c:pt>
                <c:pt idx="4">
                  <c:v>23347125.408000018</c:v>
                </c:pt>
                <c:pt idx="5">
                  <c:v>20459152.345628146</c:v>
                </c:pt>
                <c:pt idx="6">
                  <c:v>19306000.127999987</c:v>
                </c:pt>
                <c:pt idx="7">
                  <c:v>18325400.536870956</c:v>
                </c:pt>
                <c:pt idx="8">
                  <c:v>15387890.015999995</c:v>
                </c:pt>
                <c:pt idx="9">
                  <c:v>15362079.308000004</c:v>
                </c:pt>
                <c:pt idx="10">
                  <c:v>13000000</c:v>
                </c:pt>
                <c:pt idx="11">
                  <c:v>10273711.871999992</c:v>
                </c:pt>
                <c:pt idx="12">
                  <c:v>9933945.9759999998</c:v>
                </c:pt>
                <c:pt idx="13">
                  <c:v>9630966.3548642565</c:v>
                </c:pt>
                <c:pt idx="14">
                  <c:v>9517018.367999997</c:v>
                </c:pt>
                <c:pt idx="15">
                  <c:v>7480817.0879999995</c:v>
                </c:pt>
                <c:pt idx="16">
                  <c:v>7069000.1920000007</c:v>
                </c:pt>
                <c:pt idx="17">
                  <c:v>7066596.8640000029</c:v>
                </c:pt>
                <c:pt idx="18">
                  <c:v>6999731.3120000008</c:v>
                </c:pt>
                <c:pt idx="19">
                  <c:v>6869649.9199999981</c:v>
                </c:pt>
                <c:pt idx="20">
                  <c:v>6784999.9359999979</c:v>
                </c:pt>
                <c:pt idx="21">
                  <c:v>6729935.7760000033</c:v>
                </c:pt>
                <c:pt idx="22">
                  <c:v>6587500.0639999993</c:v>
                </c:pt>
                <c:pt idx="23">
                  <c:v>6453500.095999998</c:v>
                </c:pt>
                <c:pt idx="24">
                  <c:v>5845000.0640000002</c:v>
                </c:pt>
                <c:pt idx="25">
                  <c:v>5348310.0480000032</c:v>
                </c:pt>
                <c:pt idx="26">
                  <c:v>5217653.3760000002</c:v>
                </c:pt>
                <c:pt idx="27">
                  <c:v>5196200.0639999993</c:v>
                </c:pt>
                <c:pt idx="28">
                  <c:v>5003393.5360000022</c:v>
                </c:pt>
                <c:pt idx="29">
                  <c:v>4674661.0839999998</c:v>
                </c:pt>
                <c:pt idx="30">
                  <c:v>4367727.2960000001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8994176"/>
        <c:axId val="578724992"/>
      </c:barChart>
      <c:catAx>
        <c:axId val="57899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8724992"/>
        <c:crosses val="autoZero"/>
        <c:auto val="1"/>
        <c:lblAlgn val="ctr"/>
        <c:lblOffset val="100"/>
        <c:noMultiLvlLbl val="0"/>
      </c:catAx>
      <c:valAx>
        <c:axId val="5787249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899417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8610-4CD2-954F-DC78CB5A785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610-4CD2-954F-DC78CB5A7856}"/>
              </c:ext>
            </c:extLst>
          </c:dPt>
          <c:cat>
            <c:strRef>
              <c:f>'Quadro 4.5'!$E$4:$E$34</c:f>
              <c:strCache>
                <c:ptCount val="31"/>
                <c:pt idx="0">
                  <c:v>Nepal</c:v>
                </c:pt>
                <c:pt idx="1">
                  <c:v>Líbano</c:v>
                </c:pt>
                <c:pt idx="2">
                  <c:v>Jordânia</c:v>
                </c:pt>
                <c:pt idx="3">
                  <c:v>Guatemala</c:v>
                </c:pt>
                <c:pt idx="4">
                  <c:v>Filipinas</c:v>
                </c:pt>
                <c:pt idx="5">
                  <c:v>Sri Lanka</c:v>
                </c:pt>
                <c:pt idx="6">
                  <c:v>Bangladesh</c:v>
                </c:pt>
                <c:pt idx="7">
                  <c:v>República Dominicana</c:v>
                </c:pt>
                <c:pt idx="8">
                  <c:v>Paquistão</c:v>
                </c:pt>
                <c:pt idx="9">
                  <c:v>Marrocos</c:v>
                </c:pt>
                <c:pt idx="10">
                  <c:v>Vietname</c:v>
                </c:pt>
                <c:pt idx="11">
                  <c:v>Ucrânia</c:v>
                </c:pt>
                <c:pt idx="12">
                  <c:v>Egipto</c:v>
                </c:pt>
                <c:pt idx="13">
                  <c:v>Nigéria</c:v>
                </c:pt>
                <c:pt idx="14">
                  <c:v>Índia</c:v>
                </c:pt>
                <c:pt idx="15">
                  <c:v>México</c:v>
                </c:pt>
                <c:pt idx="16">
                  <c:v>Portugal</c:v>
                </c:pt>
                <c:pt idx="17">
                  <c:v>Bélgica</c:v>
                </c:pt>
                <c:pt idx="18">
                  <c:v>Colômbia</c:v>
                </c:pt>
                <c:pt idx="19">
                  <c:v>Polónia</c:v>
                </c:pt>
                <c:pt idx="20">
                  <c:v>Tailândia </c:v>
                </c:pt>
                <c:pt idx="21">
                  <c:v>Indonésia</c:v>
                </c:pt>
                <c:pt idx="22">
                  <c:v>França</c:v>
                </c:pt>
                <c:pt idx="23">
                  <c:v>Espanha</c:v>
                </c:pt>
                <c:pt idx="24">
                  <c:v>China</c:v>
                </c:pt>
                <c:pt idx="25">
                  <c:v>Itália</c:v>
                </c:pt>
                <c:pt idx="26">
                  <c:v>Rússia</c:v>
                </c:pt>
                <c:pt idx="27">
                  <c:v>Coreia</c:v>
                </c:pt>
                <c:pt idx="28">
                  <c:v>Alemanha</c:v>
                </c:pt>
                <c:pt idx="29">
                  <c:v>Reino Unido</c:v>
                </c:pt>
                <c:pt idx="30">
                  <c:v>EUA</c:v>
                </c:pt>
              </c:strCache>
            </c:strRef>
          </c:cat>
          <c:val>
            <c:numRef>
              <c:f>'Quadro 4.5'!$F$4:$F$34</c:f>
              <c:numCache>
                <c:formatCode>0.0</c:formatCode>
                <c:ptCount val="31"/>
                <c:pt idx="0">
                  <c:v>31.752636582988757</c:v>
                </c:pt>
                <c:pt idx="1">
                  <c:v>15.887998834829833</c:v>
                </c:pt>
                <c:pt idx="2">
                  <c:v>14.255541648113629</c:v>
                </c:pt>
                <c:pt idx="3">
                  <c:v>10.326181579317687</c:v>
                </c:pt>
                <c:pt idx="4">
                  <c:v>9.7393053341734515</c:v>
                </c:pt>
                <c:pt idx="5">
                  <c:v>8.5034703500534992</c:v>
                </c:pt>
                <c:pt idx="6">
                  <c:v>7.8880434981043912</c:v>
                </c:pt>
                <c:pt idx="7">
                  <c:v>7.6299563945876132</c:v>
                </c:pt>
                <c:pt idx="8">
                  <c:v>7.1226741191410783</c:v>
                </c:pt>
                <c:pt idx="9">
                  <c:v>7.0249191638920321</c:v>
                </c:pt>
                <c:pt idx="10">
                  <c:v>6.7148975687728347</c:v>
                </c:pt>
                <c:pt idx="11">
                  <c:v>6.4503653473860414</c:v>
                </c:pt>
                <c:pt idx="12">
                  <c:v>5.5400812710384804</c:v>
                </c:pt>
                <c:pt idx="13">
                  <c:v>4.2528771196142676</c:v>
                </c:pt>
                <c:pt idx="14">
                  <c:v>3.2886232708941643</c:v>
                </c:pt>
                <c:pt idx="15">
                  <c:v>2.2881181452861528</c:v>
                </c:pt>
                <c:pt idx="16">
                  <c:v>2.1956845003673653</c:v>
                </c:pt>
                <c:pt idx="17">
                  <c:v>2.1828735527161633</c:v>
                </c:pt>
                <c:pt idx="18">
                  <c:v>1.6004719916230019</c:v>
                </c:pt>
                <c:pt idx="19">
                  <c:v>1.4222337103974745</c:v>
                </c:pt>
                <c:pt idx="20">
                  <c:v>1.3203632465845383</c:v>
                </c:pt>
                <c:pt idx="21">
                  <c:v>1.1173670726702385</c:v>
                </c:pt>
                <c:pt idx="22">
                  <c:v>0.96522169823506399</c:v>
                </c:pt>
                <c:pt idx="23">
                  <c:v>0.85681573035103853</c:v>
                </c:pt>
                <c:pt idx="24">
                  <c:v>0.58084365464403076</c:v>
                </c:pt>
                <c:pt idx="25">
                  <c:v>0.52248335045300953</c:v>
                </c:pt>
                <c:pt idx="26">
                  <c:v>0.51604642035764114</c:v>
                </c:pt>
                <c:pt idx="27">
                  <c:v>0.46836679366216993</c:v>
                </c:pt>
                <c:pt idx="28">
                  <c:v>0.45673620300656159</c:v>
                </c:pt>
                <c:pt idx="29">
                  <c:v>0.17506606473127992</c:v>
                </c:pt>
                <c:pt idx="30">
                  <c:v>3.9192427506485689E-2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0-4CD2-954F-DC78CB5A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226560"/>
        <c:axId val="578726720"/>
      </c:barChart>
      <c:catAx>
        <c:axId val="58022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8726720"/>
        <c:crosses val="autoZero"/>
        <c:auto val="1"/>
        <c:lblAlgn val="ctr"/>
        <c:lblOffset val="100"/>
        <c:noMultiLvlLbl val="0"/>
      </c:catAx>
      <c:valAx>
        <c:axId val="578726720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022656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>
          <a:extLst xmlns:a="http://schemas.openxmlformats.org/drawingml/2006/main">
            <a:ext uri="{FF2B5EF4-FFF2-40B4-BE49-F238E27FC236}">
              <a16:creationId xmlns:a16="http://schemas.microsoft.com/office/drawing/2014/main" id="{A41923AE-D3B6-453F-A51B-C1B9A113BA0B}"/>
            </a:ext>
          </a:extLst>
        </cdr:cNvPr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+1,392%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40" t="s">
        <v>73</v>
      </c>
      <c r="B1" s="201" t="s">
        <v>0</v>
      </c>
      <c r="C1" s="202"/>
      <c r="D1" s="202"/>
      <c r="E1" s="141"/>
      <c r="F1" s="141"/>
      <c r="G1" s="141"/>
      <c r="H1" s="142"/>
    </row>
    <row r="2" spans="1:8" ht="30" customHeight="1" x14ac:dyDescent="0.25">
      <c r="A2" s="143"/>
      <c r="B2" s="203" t="s">
        <v>113</v>
      </c>
      <c r="C2" s="204"/>
      <c r="D2" s="204"/>
      <c r="E2" s="205"/>
      <c r="F2" s="205"/>
      <c r="G2" s="205"/>
      <c r="H2" s="206"/>
    </row>
    <row r="3" spans="1:8" ht="30" customHeight="1" x14ac:dyDescent="0.25">
      <c r="A3" s="144"/>
      <c r="B3" s="207" t="s">
        <v>114</v>
      </c>
      <c r="C3" s="208"/>
      <c r="D3" s="208"/>
      <c r="E3" s="208"/>
      <c r="F3" s="208"/>
      <c r="G3" s="208"/>
      <c r="H3" s="145"/>
    </row>
    <row r="4" spans="1:8" ht="15" customHeight="1" x14ac:dyDescent="0.25">
      <c r="A4" s="146"/>
      <c r="B4" s="196" t="str">
        <f>HYPERLINK('Quadro 4.1'!B2)</f>
        <v>Quadro 4.1 Remessas recebidas em Portugal por país de origem das transferências, milhares de euros, 2015</v>
      </c>
      <c r="C4" s="200"/>
      <c r="D4" s="200"/>
      <c r="E4" s="194" t="str">
        <f>HYPERLINK('Gráfico 4.1'!A1,'Gráfico 4.1'!B2)</f>
        <v>Gráfico 4.1 Remessas recebidas em Portugal, principais países de origem das transferências, 2015</v>
      </c>
      <c r="F4" s="195"/>
      <c r="G4" s="195"/>
      <c r="H4" s="147"/>
    </row>
    <row r="5" spans="1:8" ht="15" customHeight="1" x14ac:dyDescent="0.25">
      <c r="A5" s="146"/>
      <c r="B5" s="196" t="str">
        <f>HYPERLINK('Quadro 4.2'!A1,'Quadro 4.2'!B2)</f>
        <v>Quadro 4.2 Remessas recebidas em Portugal, principais países de origem das transferências, 2015</v>
      </c>
      <c r="C5" s="200"/>
      <c r="D5" s="200"/>
      <c r="E5" s="194" t="str">
        <f>HYPERLINK('Gráfico 4.2'!A1,'Gráfico 4.2'!B2)</f>
        <v>Gráfico 4.2 Evolução das remessas recebidas em Portugal, milhares de euros, preços correntes, e em percentagem do PIB, 1996-2015</v>
      </c>
      <c r="F5" s="195"/>
      <c r="G5" s="195"/>
      <c r="H5" s="147"/>
    </row>
    <row r="6" spans="1:8" ht="15" customHeight="1" x14ac:dyDescent="0.25">
      <c r="A6" s="146"/>
      <c r="B6" s="196" t="str">
        <f>HYPERLINK('Quadro 4.3'!A1,'Quadro 4.3'!B2)</f>
        <v>Quadro 4.3 Comparação entre a evolução das remessas recebidas em Portugal e a evolução do PIB, 1996-2015</v>
      </c>
      <c r="C6" s="196"/>
      <c r="D6" s="196"/>
      <c r="E6" s="194" t="str">
        <f>HYPERLINK('Gráfico 4.3'!A1,'Gráfico 4.3'!B2)</f>
        <v>Gráfico 4.3 Variação percentual das remessas recebidas em Portugal, principais países de origem das transferências, 2002-2015</v>
      </c>
      <c r="F6" s="195"/>
      <c r="G6" s="195"/>
      <c r="H6" s="147"/>
    </row>
    <row r="7" spans="1:8" ht="15" customHeight="1" x14ac:dyDescent="0.25">
      <c r="A7" s="146"/>
      <c r="B7" s="196" t="str">
        <f>HYPERLINK('Quadro 4.4'!A1,'Quadro 4.4'!B2)</f>
        <v>Quadro 4.4  Evolução das remessas recebidas em Portugal, principais países de origem das transferências, 2000-2015</v>
      </c>
      <c r="C7" s="196"/>
      <c r="D7" s="196"/>
      <c r="E7" s="194" t="str">
        <f>HYPERLINK('Gráfico 4.4'!A1,'Gráfico 4.4'!B2)</f>
        <v>Gráfico 4.4 Variação percentual das remessas recebidas em Portugal, principais países de origem das transferências, 2014-2015</v>
      </c>
      <c r="F7" s="195"/>
      <c r="G7" s="195"/>
      <c r="H7" s="147"/>
    </row>
    <row r="8" spans="1:8" ht="15" customHeight="1" x14ac:dyDescent="0.25">
      <c r="A8" s="146"/>
      <c r="B8" s="196" t="str">
        <f>HYPERLINK('Quadro 4.5'!A1,'Quadro 4.5'!B2)</f>
        <v>Quadro 4.5  Remessas mundiais de emigrantes, principais países de destino das transferências, valor em milhares de dólares e em percentagem do PIB, 2015</v>
      </c>
      <c r="C8" s="196"/>
      <c r="D8" s="196"/>
      <c r="E8" s="194" t="str">
        <f>HYPERLINK('Gráfico 4.5'!A1,'Gráfico 4.5'!B2)</f>
        <v>Gráfico 4.5 Remessas mundiais de emigrantes, principais países de destino das transferências, milhares de dólares, 2015</v>
      </c>
      <c r="F8" s="195"/>
      <c r="G8" s="195"/>
      <c r="H8" s="145"/>
    </row>
    <row r="9" spans="1:8" ht="15" customHeight="1" x14ac:dyDescent="0.25">
      <c r="A9" s="146"/>
      <c r="E9" s="194" t="str">
        <f>HYPERLINK('Gráfico 4.6'!A1,'Gráfico 4.6'!B2)</f>
        <v>Gráfico 4.6 Remessas mundiais de emigrantes, principais países de destino das transferências, percentagem do PIB, 2015</v>
      </c>
      <c r="F9" s="195"/>
      <c r="G9" s="195"/>
      <c r="H9" s="125"/>
    </row>
    <row r="10" spans="1:8" ht="30" customHeight="1" x14ac:dyDescent="0.25">
      <c r="A10" s="148"/>
      <c r="B10" s="149"/>
      <c r="C10" s="150"/>
      <c r="D10" s="150"/>
      <c r="E10" s="151"/>
      <c r="F10" s="152"/>
      <c r="G10" s="152"/>
      <c r="H10" s="142"/>
    </row>
    <row r="11" spans="1:8" ht="15" customHeight="1" x14ac:dyDescent="0.25">
      <c r="A11" s="153" t="s">
        <v>74</v>
      </c>
      <c r="B11" s="197" t="s">
        <v>111</v>
      </c>
      <c r="C11" s="198"/>
      <c r="D11" s="198"/>
      <c r="E11" s="198"/>
      <c r="F11" s="198"/>
      <c r="G11" s="198"/>
      <c r="H11" s="142"/>
    </row>
    <row r="12" spans="1:8" ht="15" customHeight="1" x14ac:dyDescent="0.25">
      <c r="A12" s="154" t="s">
        <v>76</v>
      </c>
      <c r="B12" s="199" t="s">
        <v>112</v>
      </c>
      <c r="C12" s="199"/>
      <c r="D12" s="199"/>
      <c r="E12" s="199"/>
      <c r="F12" s="199"/>
      <c r="G12" s="199"/>
      <c r="H12" s="142"/>
    </row>
    <row r="13" spans="1:8" ht="15" customHeight="1" x14ac:dyDescent="0.25">
      <c r="A13" s="148"/>
      <c r="B13" s="155"/>
      <c r="C13" s="155"/>
      <c r="D13" s="155"/>
      <c r="E13" s="156"/>
      <c r="F13" s="156"/>
      <c r="G13" s="156"/>
      <c r="H13" s="142"/>
    </row>
    <row r="14" spans="1:8" ht="60" customHeight="1" x14ac:dyDescent="0.25">
      <c r="A14" s="148"/>
      <c r="B14" s="191" t="s">
        <v>110</v>
      </c>
      <c r="C14" s="192"/>
      <c r="D14" s="193"/>
      <c r="E14" s="148"/>
      <c r="F14" s="148"/>
      <c r="G14" s="148"/>
      <c r="H14" s="142"/>
    </row>
    <row r="15" spans="1:8" ht="15" customHeight="1" x14ac:dyDescent="0.25">
      <c r="A15" s="148"/>
      <c r="B15" s="157"/>
      <c r="C15" s="157"/>
      <c r="D15" s="157"/>
      <c r="E15" s="148"/>
      <c r="F15" s="148"/>
      <c r="G15" s="148"/>
      <c r="H15" s="142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G11"/>
    <mergeCell ref="B12:G12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display="http://www.observatorioemigracao.pt/np4/4447" xr:uid="{00000000-0004-0000-0000-00000B000000}"/>
    <hyperlink ref="B12:G12" r:id="rId2" display="http://www.observatorioemigracao.pt/np4/5751" xr:uid="{00000000-0004-0000-0000-00000C000000}"/>
  </hyperlinks>
  <pageMargins left="0.7" right="0.7" top="0.75" bottom="0.75" header="0.3" footer="0.3"/>
  <pageSetup paperSize="9" orientation="portrait" horizontalDpi="4294967293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40" t="s">
        <v>73</v>
      </c>
      <c r="B1" s="28" t="s">
        <v>0</v>
      </c>
      <c r="C1" s="115"/>
      <c r="D1" s="115"/>
      <c r="E1" s="115"/>
      <c r="F1" s="30" t="s">
        <v>81</v>
      </c>
      <c r="G1" s="118"/>
    </row>
    <row r="2" spans="1:7" ht="45" customHeight="1" x14ac:dyDescent="0.25">
      <c r="A2" s="116"/>
      <c r="B2" s="255" t="s">
        <v>127</v>
      </c>
      <c r="C2" s="256"/>
      <c r="D2" s="256"/>
      <c r="E2" s="256"/>
      <c r="F2" s="256"/>
      <c r="G2" s="119"/>
    </row>
    <row r="3" spans="1:7" ht="15" customHeight="1" x14ac:dyDescent="0.25">
      <c r="A3" s="120"/>
      <c r="B3" s="121"/>
      <c r="C3" s="122"/>
      <c r="D3" s="122"/>
      <c r="E3" s="122"/>
      <c r="F3" s="122"/>
      <c r="G3" s="119"/>
    </row>
    <row r="4" spans="1:7" ht="15" customHeight="1" x14ac:dyDescent="0.25">
      <c r="A4" s="120"/>
      <c r="B4" s="121"/>
      <c r="C4" s="122"/>
      <c r="D4" s="122"/>
      <c r="E4" s="122"/>
      <c r="F4" s="122"/>
      <c r="G4" s="119"/>
    </row>
    <row r="5" spans="1:7" ht="15" customHeight="1" x14ac:dyDescent="0.25">
      <c r="A5" s="120"/>
      <c r="B5" s="121"/>
      <c r="C5" s="122"/>
      <c r="D5" s="122"/>
      <c r="E5" s="122"/>
      <c r="F5" s="122"/>
      <c r="G5" s="119"/>
    </row>
    <row r="6" spans="1:7" ht="15" customHeight="1" x14ac:dyDescent="0.25">
      <c r="A6" s="120"/>
      <c r="B6" s="121"/>
      <c r="C6" s="122"/>
      <c r="D6" s="122"/>
      <c r="E6" s="122"/>
      <c r="F6" s="122"/>
      <c r="G6" s="119"/>
    </row>
    <row r="7" spans="1:7" ht="15" customHeight="1" x14ac:dyDescent="0.25">
      <c r="A7" s="120"/>
      <c r="B7" s="121"/>
      <c r="C7" s="122"/>
      <c r="D7" s="122"/>
      <c r="E7" s="122"/>
      <c r="F7" s="122"/>
      <c r="G7" s="119"/>
    </row>
    <row r="8" spans="1:7" ht="15" customHeight="1" x14ac:dyDescent="0.25">
      <c r="A8" s="120"/>
      <c r="B8" s="121"/>
      <c r="C8" s="122"/>
      <c r="D8" s="122"/>
      <c r="E8" s="122"/>
      <c r="F8" s="122"/>
      <c r="G8" s="119"/>
    </row>
    <row r="9" spans="1:7" ht="15" customHeight="1" x14ac:dyDescent="0.25">
      <c r="A9" s="120"/>
      <c r="B9" s="121"/>
      <c r="C9" s="122"/>
      <c r="D9" s="122"/>
      <c r="E9" s="122"/>
      <c r="F9" s="122"/>
      <c r="G9" s="119"/>
    </row>
    <row r="10" spans="1:7" ht="15" customHeight="1" x14ac:dyDescent="0.25">
      <c r="A10" s="120"/>
      <c r="B10" s="121"/>
      <c r="C10" s="122"/>
      <c r="D10" s="122"/>
      <c r="E10" s="122"/>
      <c r="F10" s="122"/>
      <c r="G10" s="119"/>
    </row>
    <row r="11" spans="1:7" ht="15" customHeight="1" x14ac:dyDescent="0.25">
      <c r="A11" s="120"/>
      <c r="B11" s="121"/>
      <c r="C11" s="122"/>
      <c r="D11" s="122"/>
      <c r="E11" s="122"/>
      <c r="F11" s="122"/>
      <c r="G11" s="119"/>
    </row>
    <row r="12" spans="1:7" ht="15" customHeight="1" x14ac:dyDescent="0.25">
      <c r="A12" s="120"/>
      <c r="B12" s="121"/>
      <c r="C12" s="122"/>
      <c r="D12" s="122"/>
      <c r="E12" s="122"/>
      <c r="F12" s="122"/>
      <c r="G12" s="119"/>
    </row>
    <row r="13" spans="1:7" ht="15" customHeight="1" x14ac:dyDescent="0.25">
      <c r="A13" s="120"/>
      <c r="B13" s="121"/>
      <c r="C13" s="122"/>
      <c r="D13" s="122"/>
      <c r="E13" s="122"/>
      <c r="F13" s="122"/>
      <c r="G13" s="119"/>
    </row>
    <row r="14" spans="1:7" ht="15" customHeight="1" x14ac:dyDescent="0.25">
      <c r="A14" s="115"/>
      <c r="B14" s="115"/>
      <c r="C14" s="115"/>
      <c r="D14" s="115"/>
      <c r="E14" s="115"/>
      <c r="F14" s="115"/>
      <c r="G14" s="115"/>
    </row>
    <row r="15" spans="1:7" ht="15" customHeight="1" x14ac:dyDescent="0.25">
      <c r="A15" s="115"/>
      <c r="B15" s="115"/>
      <c r="C15" s="115"/>
      <c r="D15" s="115"/>
      <c r="E15" s="115"/>
      <c r="F15" s="115"/>
      <c r="G15" s="115"/>
    </row>
    <row r="16" spans="1:7" ht="15" customHeight="1" x14ac:dyDescent="0.25">
      <c r="A16" s="115"/>
      <c r="B16" s="115"/>
      <c r="C16" s="115"/>
      <c r="D16" s="115"/>
      <c r="E16" s="115"/>
      <c r="F16" s="115"/>
      <c r="G16" s="115"/>
    </row>
    <row r="17" spans="1:7" ht="15" customHeight="1" x14ac:dyDescent="0.25">
      <c r="A17" s="115"/>
      <c r="B17" s="115"/>
      <c r="C17" s="115"/>
      <c r="D17" s="115"/>
      <c r="E17" s="115"/>
      <c r="F17" s="115"/>
      <c r="G17" s="115"/>
    </row>
    <row r="18" spans="1:7" ht="15" customHeight="1" x14ac:dyDescent="0.25">
      <c r="A18" s="115"/>
      <c r="B18" s="115"/>
      <c r="C18" s="115"/>
      <c r="D18" s="115"/>
      <c r="E18" s="115"/>
      <c r="F18" s="115"/>
      <c r="G18" s="115"/>
    </row>
    <row r="19" spans="1:7" ht="15" customHeight="1" x14ac:dyDescent="0.25">
      <c r="A19" s="115"/>
      <c r="B19" s="115"/>
      <c r="C19" s="115"/>
      <c r="D19" s="115"/>
      <c r="E19" s="115"/>
      <c r="F19" s="115"/>
      <c r="G19" s="115"/>
    </row>
    <row r="20" spans="1:7" ht="15" customHeight="1" x14ac:dyDescent="0.25">
      <c r="A20" s="115"/>
      <c r="B20" s="115"/>
      <c r="C20" s="115"/>
      <c r="D20" s="115"/>
      <c r="E20" s="115"/>
      <c r="F20" s="115"/>
      <c r="G20" s="115"/>
    </row>
    <row r="21" spans="1:7" ht="15" customHeight="1" x14ac:dyDescent="0.25">
      <c r="A21" s="115"/>
      <c r="B21" s="115"/>
      <c r="C21" s="115"/>
      <c r="D21" s="115"/>
      <c r="E21" s="115"/>
      <c r="F21" s="115"/>
      <c r="G21" s="115"/>
    </row>
    <row r="22" spans="1:7" ht="15" customHeight="1" x14ac:dyDescent="0.25">
      <c r="A22" s="115"/>
      <c r="B22" s="115"/>
      <c r="C22" s="115"/>
      <c r="D22" s="115"/>
      <c r="E22" s="115"/>
      <c r="F22" s="115"/>
      <c r="G22" s="115"/>
    </row>
    <row r="23" spans="1:7" ht="15" customHeight="1" x14ac:dyDescent="0.25">
      <c r="A23" s="115"/>
      <c r="B23" s="115"/>
      <c r="C23" s="115"/>
      <c r="D23" s="115"/>
      <c r="E23" s="115"/>
      <c r="F23" s="115"/>
      <c r="G23" s="115"/>
    </row>
    <row r="24" spans="1:7" ht="15" customHeight="1" x14ac:dyDescent="0.25">
      <c r="A24" s="115"/>
      <c r="B24" s="115"/>
      <c r="C24" s="115"/>
      <c r="D24" s="115"/>
      <c r="E24" s="115"/>
      <c r="F24" s="115"/>
      <c r="G24" s="115"/>
    </row>
    <row r="25" spans="1:7" ht="15" customHeight="1" x14ac:dyDescent="0.25">
      <c r="A25" s="115"/>
      <c r="B25" s="115"/>
      <c r="C25" s="115"/>
      <c r="D25" s="115"/>
      <c r="E25" s="115"/>
      <c r="F25" s="115"/>
      <c r="G25" s="115"/>
    </row>
    <row r="26" spans="1:7" ht="15" customHeight="1" x14ac:dyDescent="0.25">
      <c r="A26" s="115"/>
      <c r="B26" s="115"/>
      <c r="C26" s="115"/>
      <c r="D26" s="115"/>
      <c r="E26" s="115"/>
      <c r="F26" s="115"/>
      <c r="G26" s="115"/>
    </row>
    <row r="27" spans="1:7" ht="15" customHeight="1" x14ac:dyDescent="0.25">
      <c r="A27" s="115"/>
      <c r="B27" s="115"/>
      <c r="C27" s="115"/>
      <c r="D27" s="115"/>
      <c r="E27" s="115"/>
      <c r="F27" s="115"/>
      <c r="G27" s="115"/>
    </row>
    <row r="28" spans="1:7" ht="15" customHeight="1" x14ac:dyDescent="0.25">
      <c r="A28" s="115"/>
      <c r="B28" s="115"/>
      <c r="C28" s="115"/>
      <c r="D28" s="115"/>
      <c r="E28" s="115"/>
      <c r="F28" s="115"/>
      <c r="G28" s="115"/>
    </row>
    <row r="29" spans="1:7" ht="15" customHeight="1" x14ac:dyDescent="0.25">
      <c r="A29" s="115"/>
      <c r="B29" s="115"/>
      <c r="C29" s="115"/>
      <c r="D29" s="115"/>
      <c r="E29" s="115"/>
      <c r="F29" s="115"/>
      <c r="G29" s="115"/>
    </row>
    <row r="30" spans="1:7" ht="15" customHeight="1" x14ac:dyDescent="0.25">
      <c r="A30" s="115"/>
      <c r="B30" s="115"/>
      <c r="C30" s="115"/>
      <c r="D30" s="115"/>
      <c r="E30" s="115"/>
      <c r="F30" s="115"/>
      <c r="G30" s="115"/>
    </row>
    <row r="31" spans="1:7" ht="15" customHeight="1" x14ac:dyDescent="0.25">
      <c r="A31" s="115"/>
      <c r="B31" s="115"/>
      <c r="C31" s="115"/>
      <c r="D31" s="115"/>
      <c r="E31" s="115"/>
      <c r="F31" s="115"/>
      <c r="G31" s="115"/>
    </row>
    <row r="32" spans="1:7" ht="15" customHeight="1" x14ac:dyDescent="0.25">
      <c r="A32" s="115"/>
      <c r="B32" s="115"/>
      <c r="C32" s="115"/>
      <c r="D32" s="115"/>
      <c r="E32" s="115"/>
      <c r="F32" s="115"/>
      <c r="G32" s="115"/>
    </row>
    <row r="33" spans="1:7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199"/>
      <c r="D35" s="199"/>
      <c r="E35" s="199"/>
      <c r="F35" s="199"/>
      <c r="G35" s="118"/>
    </row>
    <row r="36" spans="1:7" x14ac:dyDescent="0.25">
      <c r="A36" s="115"/>
      <c r="B36" s="115"/>
      <c r="C36" s="115"/>
      <c r="D36" s="115"/>
      <c r="E36" s="115"/>
      <c r="F36" s="115"/>
      <c r="G36" s="115"/>
    </row>
    <row r="50" spans="2:3" x14ac:dyDescent="0.25">
      <c r="B50" s="126" t="s">
        <v>4</v>
      </c>
      <c r="C50" s="139">
        <v>30.215607319435236</v>
      </c>
    </row>
    <row r="51" spans="2:3" x14ac:dyDescent="0.25">
      <c r="B51" s="126" t="s">
        <v>29</v>
      </c>
      <c r="C51" s="139">
        <v>28.614255123891098</v>
      </c>
    </row>
    <row r="52" spans="2:3" x14ac:dyDescent="0.25">
      <c r="B52" s="126" t="s">
        <v>61</v>
      </c>
      <c r="C52" s="139">
        <v>26.080506379190965</v>
      </c>
    </row>
    <row r="53" spans="2:3" x14ac:dyDescent="0.25">
      <c r="B53" s="126" t="s">
        <v>49</v>
      </c>
      <c r="C53" s="139">
        <v>20.304781923279023</v>
      </c>
    </row>
    <row r="54" spans="2:3" x14ac:dyDescent="0.25">
      <c r="B54" s="126" t="s">
        <v>33</v>
      </c>
      <c r="C54" s="139">
        <v>17.109886871160057</v>
      </c>
    </row>
    <row r="55" spans="2:3" x14ac:dyDescent="0.25">
      <c r="B55" s="126" t="s">
        <v>37</v>
      </c>
      <c r="C55" s="139">
        <v>15.069967707212044</v>
      </c>
    </row>
    <row r="56" spans="2:3" x14ac:dyDescent="0.25">
      <c r="B56" s="126" t="s">
        <v>68</v>
      </c>
      <c r="C56" s="139">
        <v>3.6269238813498816</v>
      </c>
    </row>
    <row r="57" spans="2:3" x14ac:dyDescent="0.25">
      <c r="B57" s="126" t="s">
        <v>6</v>
      </c>
      <c r="C57" s="139">
        <v>-14.050653331182446</v>
      </c>
    </row>
    <row r="58" spans="2:3" x14ac:dyDescent="0.25">
      <c r="B58" s="126" t="s">
        <v>13</v>
      </c>
      <c r="C58" s="139">
        <v>-14.505776636713748</v>
      </c>
    </row>
    <row r="59" spans="2:3" x14ac:dyDescent="0.25">
      <c r="B59" s="126" t="s">
        <v>28</v>
      </c>
      <c r="C59" s="139">
        <v>-23.788414305397481</v>
      </c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900-000000000000}"/>
    <hyperlink ref="B35" r:id="rId1" display="http://www.observatorioemigracao.pt/np4/1291" xr:uid="{00000000-0004-0000-0900-000001000000}"/>
    <hyperlink ref="B35:F35" r:id="rId2" display="http://www.observatorioemigracao.pt/np4/5751" xr:uid="{00000000-0004-0000-0900-000002000000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73</v>
      </c>
      <c r="B1" s="28" t="s">
        <v>0</v>
      </c>
      <c r="C1" s="114"/>
      <c r="D1" s="114"/>
      <c r="E1" s="114"/>
      <c r="F1" s="30" t="s">
        <v>81</v>
      </c>
      <c r="G1" s="118"/>
    </row>
    <row r="2" spans="1:7" ht="45" customHeight="1" x14ac:dyDescent="0.25">
      <c r="A2" s="123"/>
      <c r="B2" s="260" t="s">
        <v>128</v>
      </c>
      <c r="C2" s="261"/>
      <c r="D2" s="261"/>
      <c r="E2" s="261"/>
      <c r="F2" s="261"/>
      <c r="G2" s="119"/>
    </row>
    <row r="3" spans="1:7" ht="15" customHeight="1" x14ac:dyDescent="0.25">
      <c r="A3" s="124"/>
      <c r="B3" s="124"/>
      <c r="C3" s="124"/>
      <c r="D3" s="124"/>
      <c r="E3" s="124"/>
      <c r="F3" s="124"/>
      <c r="G3" s="115"/>
    </row>
    <row r="4" spans="1:7" ht="15" customHeight="1" x14ac:dyDescent="0.25">
      <c r="A4" s="124"/>
      <c r="B4" s="124"/>
      <c r="C4" s="124"/>
      <c r="D4" s="124"/>
      <c r="E4" s="124"/>
      <c r="F4" s="124"/>
      <c r="G4" s="115"/>
    </row>
    <row r="5" spans="1:7" ht="15" customHeight="1" x14ac:dyDescent="0.25">
      <c r="A5" s="124"/>
      <c r="B5" s="124"/>
      <c r="C5" s="124"/>
      <c r="D5" s="124"/>
      <c r="E5" s="124"/>
      <c r="F5" s="124"/>
      <c r="G5" s="115"/>
    </row>
    <row r="6" spans="1:7" ht="15" customHeight="1" x14ac:dyDescent="0.25">
      <c r="A6" s="124"/>
      <c r="B6" s="124"/>
      <c r="C6" s="124"/>
      <c r="D6" s="124"/>
      <c r="E6" s="124"/>
      <c r="F6" s="124"/>
      <c r="G6" s="115"/>
    </row>
    <row r="7" spans="1:7" ht="15" customHeight="1" x14ac:dyDescent="0.25">
      <c r="A7" s="124"/>
      <c r="B7" s="124"/>
      <c r="C7" s="124"/>
      <c r="D7" s="124"/>
      <c r="E7" s="124"/>
      <c r="F7" s="124"/>
      <c r="G7" s="115"/>
    </row>
    <row r="8" spans="1:7" ht="15" customHeight="1" x14ac:dyDescent="0.25">
      <c r="A8" s="124"/>
      <c r="B8" s="124"/>
      <c r="C8" s="124"/>
      <c r="D8" s="124"/>
      <c r="E8" s="124"/>
      <c r="F8" s="124"/>
      <c r="G8" s="115"/>
    </row>
    <row r="9" spans="1:7" ht="15" customHeight="1" x14ac:dyDescent="0.25">
      <c r="A9" s="124"/>
      <c r="B9" s="124"/>
      <c r="C9" s="124"/>
      <c r="D9" s="124"/>
      <c r="E9" s="124"/>
      <c r="F9" s="124"/>
      <c r="G9" s="115"/>
    </row>
    <row r="10" spans="1:7" ht="15" customHeight="1" x14ac:dyDescent="0.25">
      <c r="A10" s="124"/>
      <c r="B10" s="124"/>
      <c r="C10" s="124"/>
      <c r="D10" s="124"/>
      <c r="E10" s="124"/>
      <c r="F10" s="124"/>
      <c r="G10" s="115"/>
    </row>
    <row r="11" spans="1:7" ht="15" customHeight="1" x14ac:dyDescent="0.25">
      <c r="A11" s="124"/>
      <c r="B11" s="124"/>
      <c r="C11" s="124"/>
      <c r="D11" s="124"/>
      <c r="E11" s="124"/>
      <c r="F11" s="124"/>
      <c r="G11" s="115"/>
    </row>
    <row r="12" spans="1:7" ht="15" customHeight="1" x14ac:dyDescent="0.25">
      <c r="A12" s="124"/>
      <c r="B12" s="124"/>
      <c r="C12" s="124"/>
      <c r="D12" s="124"/>
      <c r="E12" s="124"/>
      <c r="F12" s="124"/>
      <c r="G12" s="115"/>
    </row>
    <row r="13" spans="1:7" ht="15" customHeight="1" x14ac:dyDescent="0.25">
      <c r="A13" s="124"/>
      <c r="B13" s="124"/>
      <c r="C13" s="124"/>
      <c r="D13" s="124"/>
      <c r="E13" s="124"/>
      <c r="F13" s="124"/>
      <c r="G13" s="115"/>
    </row>
    <row r="14" spans="1:7" ht="15" customHeight="1" x14ac:dyDescent="0.25">
      <c r="A14" s="124"/>
      <c r="B14" s="124"/>
      <c r="C14" s="124"/>
      <c r="D14" s="124"/>
      <c r="E14" s="124"/>
      <c r="F14" s="124"/>
      <c r="G14" s="115"/>
    </row>
    <row r="15" spans="1:7" ht="15" customHeight="1" x14ac:dyDescent="0.25">
      <c r="A15" s="124"/>
      <c r="B15" s="124"/>
      <c r="C15" s="124"/>
      <c r="D15" s="124"/>
      <c r="E15" s="124"/>
      <c r="F15" s="124"/>
      <c r="G15" s="115"/>
    </row>
    <row r="16" spans="1:7" ht="15" customHeight="1" x14ac:dyDescent="0.25">
      <c r="A16" s="124"/>
      <c r="B16" s="124"/>
      <c r="C16" s="124"/>
      <c r="D16" s="124"/>
      <c r="E16" s="124"/>
      <c r="F16" s="124"/>
      <c r="G16" s="115"/>
    </row>
    <row r="17" spans="1:7" ht="15" customHeight="1" x14ac:dyDescent="0.25">
      <c r="A17" s="124"/>
      <c r="B17" s="124"/>
      <c r="C17" s="124"/>
      <c r="D17" s="124"/>
      <c r="E17" s="124"/>
      <c r="F17" s="124"/>
      <c r="G17" s="115"/>
    </row>
    <row r="18" spans="1:7" ht="15" customHeight="1" x14ac:dyDescent="0.25">
      <c r="A18" s="124"/>
      <c r="B18" s="124"/>
      <c r="C18" s="124"/>
      <c r="D18" s="124"/>
      <c r="E18" s="124"/>
      <c r="F18" s="124"/>
      <c r="G18" s="115"/>
    </row>
    <row r="19" spans="1:7" ht="15" customHeight="1" x14ac:dyDescent="0.25">
      <c r="A19" s="124"/>
      <c r="B19" s="124"/>
      <c r="C19" s="124"/>
      <c r="D19" s="124"/>
      <c r="E19" s="124"/>
      <c r="F19" s="124"/>
      <c r="G19" s="115"/>
    </row>
    <row r="20" spans="1:7" ht="15" customHeight="1" x14ac:dyDescent="0.25">
      <c r="A20" s="124"/>
      <c r="B20" s="124"/>
      <c r="C20" s="124"/>
      <c r="D20" s="124"/>
      <c r="E20" s="124"/>
      <c r="F20" s="124"/>
      <c r="G20" s="115"/>
    </row>
    <row r="21" spans="1:7" ht="15" customHeight="1" x14ac:dyDescent="0.25">
      <c r="A21" s="124"/>
      <c r="B21" s="124"/>
      <c r="C21" s="124"/>
      <c r="D21" s="124"/>
      <c r="E21" s="124"/>
      <c r="F21" s="124"/>
      <c r="G21" s="115"/>
    </row>
    <row r="22" spans="1:7" ht="15" customHeight="1" x14ac:dyDescent="0.25">
      <c r="A22" s="124"/>
      <c r="B22" s="124"/>
      <c r="C22" s="124"/>
      <c r="D22" s="124"/>
      <c r="E22" s="124"/>
      <c r="F22" s="124"/>
      <c r="G22" s="115"/>
    </row>
    <row r="23" spans="1:7" ht="15" customHeight="1" x14ac:dyDescent="0.25">
      <c r="A23" s="124"/>
      <c r="B23" s="124"/>
      <c r="C23" s="124"/>
      <c r="D23" s="124"/>
      <c r="E23" s="124"/>
      <c r="F23" s="124"/>
      <c r="G23" s="115"/>
    </row>
    <row r="24" spans="1:7" ht="15" customHeight="1" x14ac:dyDescent="0.25">
      <c r="A24" s="124"/>
      <c r="B24" s="124"/>
      <c r="C24" s="124"/>
      <c r="D24" s="124"/>
      <c r="E24" s="124"/>
      <c r="F24" s="124"/>
      <c r="G24" s="115"/>
    </row>
    <row r="25" spans="1:7" ht="15" customHeight="1" x14ac:dyDescent="0.25">
      <c r="A25" s="124"/>
      <c r="B25" s="124"/>
      <c r="C25" s="124"/>
      <c r="D25" s="124"/>
      <c r="E25" s="124"/>
      <c r="F25" s="124"/>
      <c r="G25" s="115"/>
    </row>
    <row r="26" spans="1:7" ht="15" customHeight="1" x14ac:dyDescent="0.25">
      <c r="A26" s="124"/>
      <c r="B26" s="124"/>
      <c r="C26" s="124"/>
      <c r="D26" s="124"/>
      <c r="E26" s="124"/>
      <c r="F26" s="124"/>
      <c r="G26" s="115"/>
    </row>
    <row r="27" spans="1:7" ht="15" customHeight="1" x14ac:dyDescent="0.25">
      <c r="A27" s="124"/>
      <c r="B27" s="124"/>
      <c r="C27" s="124"/>
      <c r="D27" s="124"/>
      <c r="E27" s="124"/>
      <c r="F27" s="124"/>
      <c r="G27" s="115"/>
    </row>
    <row r="28" spans="1:7" ht="15" customHeight="1" x14ac:dyDescent="0.25">
      <c r="A28" s="124"/>
      <c r="B28" s="124"/>
      <c r="C28" s="124"/>
      <c r="D28" s="124"/>
      <c r="E28" s="124"/>
      <c r="F28" s="124"/>
      <c r="G28" s="115"/>
    </row>
    <row r="29" spans="1:7" ht="15" customHeight="1" x14ac:dyDescent="0.25">
      <c r="A29" s="124"/>
      <c r="B29" s="124"/>
      <c r="C29" s="124"/>
      <c r="D29" s="124"/>
      <c r="E29" s="124"/>
      <c r="F29" s="124"/>
      <c r="G29" s="115"/>
    </row>
    <row r="30" spans="1:7" ht="15" customHeight="1" x14ac:dyDescent="0.25">
      <c r="A30" s="124"/>
      <c r="B30" s="124"/>
      <c r="C30" s="124"/>
      <c r="D30" s="124"/>
      <c r="E30" s="124"/>
      <c r="F30" s="124"/>
      <c r="G30" s="115"/>
    </row>
    <row r="31" spans="1:7" ht="15" customHeight="1" x14ac:dyDescent="0.25">
      <c r="A31" s="124"/>
      <c r="B31" s="124"/>
      <c r="C31" s="124"/>
      <c r="D31" s="124"/>
      <c r="E31" s="124"/>
      <c r="F31" s="124"/>
      <c r="G31" s="115"/>
    </row>
    <row r="32" spans="1:7" ht="15" customHeight="1" x14ac:dyDescent="0.25">
      <c r="A32" s="124"/>
      <c r="B32" s="124"/>
      <c r="C32" s="124"/>
      <c r="D32" s="124"/>
      <c r="E32" s="124"/>
      <c r="F32" s="124"/>
      <c r="G32" s="115"/>
    </row>
    <row r="33" spans="1:7" ht="15" customHeight="1" x14ac:dyDescent="0.25">
      <c r="A33" s="14" t="s">
        <v>75</v>
      </c>
      <c r="B33" s="257" t="s">
        <v>106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199"/>
      <c r="D35" s="199"/>
      <c r="E35" s="199"/>
      <c r="F35" s="199"/>
      <c r="G35" s="118"/>
    </row>
    <row r="36" spans="1:7" x14ac:dyDescent="0.25">
      <c r="A36" s="124"/>
      <c r="B36" s="124"/>
      <c r="C36" s="124"/>
      <c r="D36" s="124"/>
      <c r="E36" s="124"/>
      <c r="F36" s="124"/>
      <c r="G36" s="115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A00-000000000000}"/>
    <hyperlink ref="B35" r:id="rId1" display="http://www.observatorioemigracao.pt/np4/1291" xr:uid="{00000000-0004-0000-0A00-000001000000}"/>
    <hyperlink ref="B35:F35" r:id="rId2" display="http://www.observatorioemigracao.pt/np4/5751" xr:uid="{00000000-0004-0000-0A00-000002000000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73</v>
      </c>
      <c r="B1" s="28" t="s">
        <v>0</v>
      </c>
      <c r="C1" s="114"/>
      <c r="D1" s="114"/>
      <c r="E1" s="114"/>
      <c r="F1" s="30" t="s">
        <v>81</v>
      </c>
      <c r="G1" s="118"/>
    </row>
    <row r="2" spans="1:7" ht="45" customHeight="1" x14ac:dyDescent="0.25">
      <c r="A2" s="123"/>
      <c r="B2" s="260" t="s">
        <v>120</v>
      </c>
      <c r="C2" s="261"/>
      <c r="D2" s="261"/>
      <c r="E2" s="261"/>
      <c r="F2" s="261"/>
      <c r="G2" s="119"/>
    </row>
    <row r="3" spans="1:7" x14ac:dyDescent="0.25">
      <c r="A3" s="124"/>
      <c r="B3" s="124"/>
      <c r="C3" s="124"/>
      <c r="D3" s="124"/>
      <c r="E3" s="124"/>
      <c r="F3" s="124"/>
      <c r="G3" s="115"/>
    </row>
    <row r="4" spans="1:7" x14ac:dyDescent="0.25">
      <c r="A4" s="124"/>
      <c r="B4" s="124"/>
      <c r="C4" s="124"/>
      <c r="D4" s="124"/>
      <c r="E4" s="124"/>
      <c r="F4" s="124"/>
      <c r="G4" s="115"/>
    </row>
    <row r="5" spans="1:7" x14ac:dyDescent="0.25">
      <c r="A5" s="124"/>
      <c r="B5" s="124"/>
      <c r="C5" s="124"/>
      <c r="D5" s="124"/>
      <c r="E5" s="124"/>
      <c r="F5" s="124"/>
      <c r="G5" s="115"/>
    </row>
    <row r="6" spans="1:7" x14ac:dyDescent="0.25">
      <c r="A6" s="124"/>
      <c r="B6" s="124"/>
      <c r="C6" s="124"/>
      <c r="D6" s="124"/>
      <c r="E6" s="124"/>
      <c r="F6" s="124"/>
      <c r="G6" s="115"/>
    </row>
    <row r="7" spans="1:7" x14ac:dyDescent="0.25">
      <c r="A7" s="124"/>
      <c r="B7" s="124"/>
      <c r="C7" s="124"/>
      <c r="D7" s="124"/>
      <c r="E7" s="124"/>
      <c r="F7" s="124"/>
      <c r="G7" s="115"/>
    </row>
    <row r="8" spans="1:7" x14ac:dyDescent="0.25">
      <c r="A8" s="124"/>
      <c r="B8" s="124"/>
      <c r="C8" s="124"/>
      <c r="D8" s="124"/>
      <c r="E8" s="124"/>
      <c r="F8" s="124"/>
      <c r="G8" s="115"/>
    </row>
    <row r="9" spans="1:7" x14ac:dyDescent="0.25">
      <c r="A9" s="124"/>
      <c r="B9" s="124"/>
      <c r="C9" s="124"/>
      <c r="D9" s="124"/>
      <c r="E9" s="124"/>
      <c r="F9" s="124"/>
      <c r="G9" s="115"/>
    </row>
    <row r="10" spans="1:7" x14ac:dyDescent="0.25">
      <c r="A10" s="124"/>
      <c r="B10" s="124"/>
      <c r="C10" s="124"/>
      <c r="D10" s="124"/>
      <c r="E10" s="124"/>
      <c r="F10" s="124"/>
      <c r="G10" s="115"/>
    </row>
    <row r="11" spans="1:7" x14ac:dyDescent="0.25">
      <c r="A11" s="124"/>
      <c r="B11" s="124"/>
      <c r="C11" s="124"/>
      <c r="D11" s="124"/>
      <c r="E11" s="124"/>
      <c r="F11" s="124"/>
      <c r="G11" s="115"/>
    </row>
    <row r="12" spans="1:7" x14ac:dyDescent="0.25">
      <c r="A12" s="124"/>
      <c r="B12" s="124"/>
      <c r="C12" s="124"/>
      <c r="D12" s="124"/>
      <c r="E12" s="124"/>
      <c r="F12" s="124"/>
      <c r="G12" s="115"/>
    </row>
    <row r="13" spans="1:7" x14ac:dyDescent="0.25">
      <c r="A13" s="124"/>
      <c r="B13" s="124"/>
      <c r="C13" s="124"/>
      <c r="D13" s="124"/>
      <c r="E13" s="124"/>
      <c r="F13" s="124"/>
      <c r="G13" s="115"/>
    </row>
    <row r="14" spans="1:7" x14ac:dyDescent="0.25">
      <c r="A14" s="124"/>
      <c r="B14" s="124"/>
      <c r="C14" s="124"/>
      <c r="D14" s="124"/>
      <c r="E14" s="124"/>
      <c r="F14" s="124"/>
      <c r="G14" s="115"/>
    </row>
    <row r="15" spans="1:7" x14ac:dyDescent="0.25">
      <c r="A15" s="124"/>
      <c r="B15" s="124"/>
      <c r="C15" s="124"/>
      <c r="D15" s="124"/>
      <c r="E15" s="124"/>
      <c r="F15" s="124"/>
      <c r="G15" s="115"/>
    </row>
    <row r="16" spans="1:7" x14ac:dyDescent="0.25">
      <c r="A16" s="124"/>
      <c r="B16" s="124"/>
      <c r="C16" s="124"/>
      <c r="D16" s="124"/>
      <c r="E16" s="124"/>
      <c r="F16" s="124"/>
      <c r="G16" s="115"/>
    </row>
    <row r="17" spans="1:7" x14ac:dyDescent="0.25">
      <c r="A17" s="124"/>
      <c r="B17" s="124"/>
      <c r="C17" s="124"/>
      <c r="D17" s="124"/>
      <c r="E17" s="124"/>
      <c r="F17" s="124"/>
      <c r="G17" s="115"/>
    </row>
    <row r="18" spans="1:7" x14ac:dyDescent="0.25">
      <c r="A18" s="124"/>
      <c r="B18" s="124"/>
      <c r="C18" s="124"/>
      <c r="D18" s="124"/>
      <c r="E18" s="124"/>
      <c r="F18" s="124"/>
      <c r="G18" s="115"/>
    </row>
    <row r="19" spans="1:7" x14ac:dyDescent="0.25">
      <c r="A19" s="124"/>
      <c r="B19" s="124"/>
      <c r="C19" s="124"/>
      <c r="D19" s="124"/>
      <c r="E19" s="124"/>
      <c r="F19" s="124"/>
      <c r="G19" s="115"/>
    </row>
    <row r="20" spans="1:7" x14ac:dyDescent="0.25">
      <c r="A20" s="124"/>
      <c r="B20" s="124"/>
      <c r="C20" s="124"/>
      <c r="D20" s="124"/>
      <c r="E20" s="124"/>
      <c r="F20" s="124"/>
      <c r="G20" s="115"/>
    </row>
    <row r="21" spans="1:7" x14ac:dyDescent="0.25">
      <c r="A21" s="124"/>
      <c r="B21" s="124"/>
      <c r="C21" s="124"/>
      <c r="D21" s="124"/>
      <c r="E21" s="124"/>
      <c r="F21" s="124"/>
      <c r="G21" s="115"/>
    </row>
    <row r="22" spans="1:7" x14ac:dyDescent="0.25">
      <c r="A22" s="124"/>
      <c r="B22" s="124"/>
      <c r="C22" s="124"/>
      <c r="D22" s="124"/>
      <c r="E22" s="124"/>
      <c r="F22" s="124"/>
      <c r="G22" s="115"/>
    </row>
    <row r="23" spans="1:7" x14ac:dyDescent="0.25">
      <c r="A23" s="124"/>
      <c r="B23" s="124"/>
      <c r="C23" s="124"/>
      <c r="D23" s="124"/>
      <c r="E23" s="124"/>
      <c r="F23" s="124"/>
      <c r="G23" s="115"/>
    </row>
    <row r="24" spans="1:7" x14ac:dyDescent="0.25">
      <c r="A24" s="124"/>
      <c r="B24" s="124"/>
      <c r="C24" s="124"/>
      <c r="D24" s="124"/>
      <c r="E24" s="124"/>
      <c r="F24" s="124"/>
      <c r="G24" s="115"/>
    </row>
    <row r="25" spans="1:7" x14ac:dyDescent="0.25">
      <c r="A25" s="124"/>
      <c r="B25" s="124"/>
      <c r="C25" s="124"/>
      <c r="D25" s="124"/>
      <c r="E25" s="124"/>
      <c r="F25" s="124"/>
      <c r="G25" s="115"/>
    </row>
    <row r="26" spans="1:7" x14ac:dyDescent="0.25">
      <c r="A26" s="124"/>
      <c r="B26" s="124"/>
      <c r="C26" s="124"/>
      <c r="D26" s="124"/>
      <c r="E26" s="124"/>
      <c r="F26" s="124"/>
      <c r="G26" s="115"/>
    </row>
    <row r="27" spans="1:7" x14ac:dyDescent="0.25">
      <c r="A27" s="124"/>
      <c r="B27" s="124"/>
      <c r="C27" s="124"/>
      <c r="D27" s="124"/>
      <c r="E27" s="124"/>
      <c r="F27" s="124"/>
      <c r="G27" s="115"/>
    </row>
    <row r="28" spans="1:7" x14ac:dyDescent="0.25">
      <c r="A28" s="124"/>
      <c r="B28" s="124"/>
      <c r="C28" s="124"/>
      <c r="D28" s="124"/>
      <c r="E28" s="124"/>
      <c r="F28" s="124"/>
      <c r="G28" s="115"/>
    </row>
    <row r="29" spans="1:7" x14ac:dyDescent="0.25">
      <c r="A29" s="124"/>
      <c r="B29" s="124"/>
      <c r="C29" s="124"/>
      <c r="D29" s="124"/>
      <c r="E29" s="124"/>
      <c r="F29" s="124"/>
      <c r="G29" s="115"/>
    </row>
    <row r="30" spans="1:7" x14ac:dyDescent="0.25">
      <c r="A30" s="124"/>
      <c r="B30" s="124"/>
      <c r="C30" s="124"/>
      <c r="D30" s="124"/>
      <c r="E30" s="124"/>
      <c r="F30" s="124"/>
      <c r="G30" s="115"/>
    </row>
    <row r="31" spans="1:7" x14ac:dyDescent="0.25">
      <c r="A31" s="124"/>
      <c r="B31" s="124"/>
      <c r="C31" s="124"/>
      <c r="D31" s="124"/>
      <c r="E31" s="124"/>
      <c r="F31" s="124"/>
      <c r="G31" s="115"/>
    </row>
    <row r="32" spans="1:7" x14ac:dyDescent="0.25">
      <c r="A32" s="124"/>
      <c r="B32" s="124"/>
      <c r="C32" s="124"/>
      <c r="D32" s="124"/>
      <c r="E32" s="124"/>
      <c r="F32" s="124"/>
      <c r="G32" s="115"/>
    </row>
    <row r="33" spans="1:7" ht="15" customHeight="1" x14ac:dyDescent="0.25">
      <c r="A33" s="14" t="s">
        <v>75</v>
      </c>
      <c r="B33" s="257" t="s">
        <v>106</v>
      </c>
      <c r="C33" s="219"/>
      <c r="D33" s="219"/>
      <c r="E33" s="219"/>
      <c r="F33" s="219"/>
      <c r="G33" s="118"/>
    </row>
    <row r="34" spans="1:7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199"/>
      <c r="D35" s="199"/>
      <c r="E35" s="199"/>
      <c r="F35" s="199"/>
      <c r="G35" s="118"/>
    </row>
    <row r="36" spans="1:7" x14ac:dyDescent="0.25">
      <c r="A36" s="124"/>
      <c r="B36" s="124"/>
      <c r="C36" s="124"/>
      <c r="D36" s="124"/>
      <c r="E36" s="124"/>
      <c r="F36" s="124"/>
      <c r="G36" s="115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B00-000000000000}"/>
    <hyperlink ref="B35" r:id="rId1" display="http://www.observatorioemigracao.pt/np4/1291" xr:uid="{00000000-0004-0000-0B00-000001000000}"/>
    <hyperlink ref="B35:F35" r:id="rId2" display="http://www.observatorioemigracao.pt/np4/5751" xr:uid="{00000000-0004-0000-0B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1"/>
  <sheetViews>
    <sheetView showGridLines="0" workbookViewId="0">
      <selection activeCell="C1" sqref="C1"/>
    </sheetView>
  </sheetViews>
  <sheetFormatPr defaultRowHeight="15" x14ac:dyDescent="0.25"/>
  <cols>
    <col min="1" max="1" width="12.7109375" style="9" customWidth="1"/>
    <col min="2" max="2" width="30.7109375" style="9" customWidth="1"/>
    <col min="3" max="3" width="30.7109375" style="10" customWidth="1"/>
  </cols>
  <sheetData>
    <row r="1" spans="1:3" ht="30" customHeight="1" x14ac:dyDescent="0.25">
      <c r="A1" s="27" t="s">
        <v>73</v>
      </c>
      <c r="B1" s="56" t="s">
        <v>0</v>
      </c>
      <c r="C1" s="30" t="s">
        <v>81</v>
      </c>
    </row>
    <row r="2" spans="1:3" ht="45" customHeight="1" thickBot="1" x14ac:dyDescent="0.3">
      <c r="B2" s="211" t="s">
        <v>115</v>
      </c>
      <c r="C2" s="212"/>
    </row>
    <row r="3" spans="1:3" ht="30" customHeight="1" x14ac:dyDescent="0.25">
      <c r="B3" s="31" t="s">
        <v>90</v>
      </c>
      <c r="C3" s="32" t="s">
        <v>1</v>
      </c>
    </row>
    <row r="4" spans="1:3" ht="30" customHeight="1" x14ac:dyDescent="0.25">
      <c r="B4" s="34" t="s">
        <v>79</v>
      </c>
      <c r="C4" s="105">
        <v>3303650</v>
      </c>
    </row>
    <row r="5" spans="1:3" x14ac:dyDescent="0.25">
      <c r="B5" s="35" t="s">
        <v>3</v>
      </c>
      <c r="C5" s="106">
        <v>8570</v>
      </c>
    </row>
    <row r="6" spans="1:3" s="6" customFormat="1" x14ac:dyDescent="0.25">
      <c r="A6" s="12"/>
      <c r="B6" s="37" t="s">
        <v>4</v>
      </c>
      <c r="C6" s="107">
        <v>255470</v>
      </c>
    </row>
    <row r="7" spans="1:3" x14ac:dyDescent="0.25">
      <c r="B7" s="35" t="s">
        <v>6</v>
      </c>
      <c r="C7" s="106">
        <v>213120</v>
      </c>
    </row>
    <row r="8" spans="1:3" s="6" customFormat="1" x14ac:dyDescent="0.25">
      <c r="A8" s="12"/>
      <c r="B8" s="37" t="s">
        <v>7</v>
      </c>
      <c r="C8" s="107">
        <v>200</v>
      </c>
    </row>
    <row r="9" spans="1:3" x14ac:dyDescent="0.25">
      <c r="B9" s="35" t="s">
        <v>8</v>
      </c>
      <c r="C9" s="106">
        <v>30</v>
      </c>
    </row>
    <row r="10" spans="1:3" s="6" customFormat="1" x14ac:dyDescent="0.25">
      <c r="A10" s="12"/>
      <c r="B10" s="37" t="s">
        <v>9</v>
      </c>
      <c r="C10" s="107">
        <v>890</v>
      </c>
    </row>
    <row r="11" spans="1:3" x14ac:dyDescent="0.25">
      <c r="B11" s="35" t="s">
        <v>10</v>
      </c>
      <c r="C11" s="106">
        <v>3420</v>
      </c>
    </row>
    <row r="12" spans="1:3" s="6" customFormat="1" x14ac:dyDescent="0.25">
      <c r="A12" s="12"/>
      <c r="B12" s="37" t="s">
        <v>11</v>
      </c>
      <c r="C12" s="107">
        <v>8630</v>
      </c>
    </row>
    <row r="13" spans="1:3" x14ac:dyDescent="0.25">
      <c r="B13" s="35" t="s">
        <v>13</v>
      </c>
      <c r="C13" s="106">
        <v>66600</v>
      </c>
    </row>
    <row r="14" spans="1:3" s="6" customFormat="1" x14ac:dyDescent="0.25">
      <c r="A14" s="12"/>
      <c r="B14" s="37" t="s">
        <v>14</v>
      </c>
      <c r="C14" s="107">
        <v>19950</v>
      </c>
    </row>
    <row r="15" spans="1:3" x14ac:dyDescent="0.25">
      <c r="B15" s="35" t="s">
        <v>15</v>
      </c>
      <c r="C15" s="106">
        <v>140</v>
      </c>
    </row>
    <row r="16" spans="1:3" s="6" customFormat="1" x14ac:dyDescent="0.25">
      <c r="A16" s="12"/>
      <c r="B16" s="37" t="s">
        <v>16</v>
      </c>
      <c r="C16" s="107">
        <v>1640</v>
      </c>
    </row>
    <row r="17" spans="1:3" x14ac:dyDescent="0.25">
      <c r="B17" s="35" t="s">
        <v>17</v>
      </c>
      <c r="C17" s="106">
        <v>32490</v>
      </c>
    </row>
    <row r="18" spans="1:3" s="6" customFormat="1" x14ac:dyDescent="0.25">
      <c r="A18" s="12"/>
      <c r="B18" s="37" t="s">
        <v>18</v>
      </c>
      <c r="C18" s="107">
        <v>2040</v>
      </c>
    </row>
    <row r="19" spans="1:3" x14ac:dyDescent="0.25">
      <c r="B19" s="35" t="s">
        <v>19</v>
      </c>
      <c r="C19" s="106">
        <v>120</v>
      </c>
    </row>
    <row r="20" spans="1:3" s="6" customFormat="1" x14ac:dyDescent="0.25">
      <c r="A20" s="12"/>
      <c r="B20" s="37" t="s">
        <v>22</v>
      </c>
      <c r="C20" s="107">
        <v>40</v>
      </c>
    </row>
    <row r="21" spans="1:3" x14ac:dyDescent="0.25">
      <c r="B21" s="35" t="s">
        <v>82</v>
      </c>
      <c r="C21" s="106">
        <v>360</v>
      </c>
    </row>
    <row r="22" spans="1:3" s="6" customFormat="1" x14ac:dyDescent="0.25">
      <c r="A22" s="12"/>
      <c r="B22" s="37" t="s">
        <v>23</v>
      </c>
      <c r="C22" s="107">
        <v>3680</v>
      </c>
    </row>
    <row r="23" spans="1:3" x14ac:dyDescent="0.25">
      <c r="B23" s="35" t="s">
        <v>24</v>
      </c>
      <c r="C23" s="106">
        <v>140</v>
      </c>
    </row>
    <row r="24" spans="1:3" s="6" customFormat="1" x14ac:dyDescent="0.25">
      <c r="A24" s="12"/>
      <c r="B24" s="37" t="s">
        <v>25</v>
      </c>
      <c r="C24" s="107">
        <v>690</v>
      </c>
    </row>
    <row r="25" spans="1:3" x14ac:dyDescent="0.25">
      <c r="B25" s="35" t="s">
        <v>26</v>
      </c>
      <c r="C25" s="106">
        <v>150</v>
      </c>
    </row>
    <row r="26" spans="1:3" s="6" customFormat="1" x14ac:dyDescent="0.25">
      <c r="A26" s="12"/>
      <c r="B26" s="37" t="s">
        <v>27</v>
      </c>
      <c r="C26" s="107">
        <v>10</v>
      </c>
    </row>
    <row r="27" spans="1:3" x14ac:dyDescent="0.25">
      <c r="B27" s="35" t="s">
        <v>28</v>
      </c>
      <c r="C27" s="106">
        <v>127220</v>
      </c>
    </row>
    <row r="28" spans="1:3" s="6" customFormat="1" x14ac:dyDescent="0.25">
      <c r="A28" s="12"/>
      <c r="B28" s="37" t="s">
        <v>29</v>
      </c>
      <c r="C28" s="107">
        <v>210220</v>
      </c>
    </row>
    <row r="29" spans="1:3" x14ac:dyDescent="0.25">
      <c r="B29" s="35" t="s">
        <v>30</v>
      </c>
      <c r="C29" s="106">
        <v>80</v>
      </c>
    </row>
    <row r="30" spans="1:3" s="6" customFormat="1" x14ac:dyDescent="0.25">
      <c r="A30" s="12"/>
      <c r="B30" s="37" t="s">
        <v>32</v>
      </c>
      <c r="C30" s="107">
        <v>1420</v>
      </c>
    </row>
    <row r="31" spans="1:3" x14ac:dyDescent="0.25">
      <c r="B31" s="35" t="s">
        <v>33</v>
      </c>
      <c r="C31" s="106">
        <v>1033120</v>
      </c>
    </row>
    <row r="32" spans="1:3" s="6" customFormat="1" x14ac:dyDescent="0.25">
      <c r="A32" s="12"/>
      <c r="B32" s="37" t="s">
        <v>34</v>
      </c>
      <c r="C32" s="107">
        <v>100</v>
      </c>
    </row>
    <row r="33" spans="1:3" x14ac:dyDescent="0.25">
      <c r="B33" s="35" t="s">
        <v>87</v>
      </c>
      <c r="C33" s="106">
        <v>120</v>
      </c>
    </row>
    <row r="34" spans="1:3" s="6" customFormat="1" x14ac:dyDescent="0.25">
      <c r="A34" s="12"/>
      <c r="B34" s="37" t="s">
        <v>36</v>
      </c>
      <c r="C34" s="107">
        <v>2640</v>
      </c>
    </row>
    <row r="35" spans="1:3" x14ac:dyDescent="0.25">
      <c r="B35" s="35" t="s">
        <v>37</v>
      </c>
      <c r="C35" s="106">
        <v>42760</v>
      </c>
    </row>
    <row r="36" spans="1:3" s="6" customFormat="1" x14ac:dyDescent="0.25">
      <c r="A36" s="12"/>
      <c r="B36" s="37" t="s">
        <v>38</v>
      </c>
      <c r="C36" s="107">
        <v>650</v>
      </c>
    </row>
    <row r="37" spans="1:3" x14ac:dyDescent="0.25">
      <c r="B37" s="35" t="s">
        <v>39</v>
      </c>
      <c r="C37" s="106">
        <v>360</v>
      </c>
    </row>
    <row r="38" spans="1:3" s="6" customFormat="1" x14ac:dyDescent="0.25">
      <c r="A38" s="12"/>
      <c r="B38" s="37" t="s">
        <v>41</v>
      </c>
      <c r="C38" s="107">
        <v>4820</v>
      </c>
    </row>
    <row r="39" spans="1:3" x14ac:dyDescent="0.25">
      <c r="B39" s="35" t="s">
        <v>42</v>
      </c>
      <c r="C39" s="106">
        <v>430</v>
      </c>
    </row>
    <row r="40" spans="1:3" s="6" customFormat="1" x14ac:dyDescent="0.25">
      <c r="A40" s="12"/>
      <c r="B40" s="37" t="s">
        <v>43</v>
      </c>
      <c r="C40" s="107">
        <v>4070</v>
      </c>
    </row>
    <row r="41" spans="1:3" x14ac:dyDescent="0.25">
      <c r="B41" s="35" t="s">
        <v>44</v>
      </c>
      <c r="C41" s="106">
        <v>1940</v>
      </c>
    </row>
    <row r="42" spans="1:3" s="6" customFormat="1" x14ac:dyDescent="0.25">
      <c r="A42" s="12"/>
      <c r="B42" s="37" t="s">
        <v>46</v>
      </c>
      <c r="C42" s="107">
        <v>20</v>
      </c>
    </row>
    <row r="43" spans="1:3" x14ac:dyDescent="0.25">
      <c r="B43" s="35" t="s">
        <v>48</v>
      </c>
      <c r="C43" s="106">
        <v>70</v>
      </c>
    </row>
    <row r="44" spans="1:3" s="6" customFormat="1" x14ac:dyDescent="0.25">
      <c r="A44" s="12"/>
      <c r="B44" s="37" t="s">
        <v>49</v>
      </c>
      <c r="C44" s="107">
        <v>114470</v>
      </c>
    </row>
    <row r="45" spans="1:3" x14ac:dyDescent="0.25">
      <c r="B45" s="35" t="s">
        <v>88</v>
      </c>
      <c r="C45" s="106">
        <v>90</v>
      </c>
    </row>
    <row r="46" spans="1:3" s="6" customFormat="1" x14ac:dyDescent="0.25">
      <c r="A46" s="12"/>
      <c r="B46" s="37" t="s">
        <v>50</v>
      </c>
      <c r="C46" s="107">
        <v>40</v>
      </c>
    </row>
    <row r="47" spans="1:3" s="78" customFormat="1" x14ac:dyDescent="0.25">
      <c r="A47" s="61"/>
      <c r="B47" s="35" t="s">
        <v>51</v>
      </c>
      <c r="C47" s="106">
        <v>10</v>
      </c>
    </row>
    <row r="48" spans="1:3" s="6" customFormat="1" x14ac:dyDescent="0.25">
      <c r="A48" s="12"/>
      <c r="B48" s="37" t="s">
        <v>52</v>
      </c>
      <c r="C48" s="107">
        <v>140</v>
      </c>
    </row>
    <row r="49" spans="1:3" s="78" customFormat="1" x14ac:dyDescent="0.25">
      <c r="A49" s="61"/>
      <c r="B49" s="35" t="s">
        <v>53</v>
      </c>
      <c r="C49" s="106">
        <v>6200</v>
      </c>
    </row>
    <row r="50" spans="1:3" s="6" customFormat="1" x14ac:dyDescent="0.25">
      <c r="A50" s="12"/>
      <c r="B50" s="37" t="s">
        <v>55</v>
      </c>
      <c r="C50" s="107">
        <v>40</v>
      </c>
    </row>
    <row r="51" spans="1:3" s="78" customFormat="1" x14ac:dyDescent="0.25">
      <c r="A51" s="61"/>
      <c r="B51" s="35" t="s">
        <v>56</v>
      </c>
      <c r="C51" s="106">
        <v>3070</v>
      </c>
    </row>
    <row r="52" spans="1:3" s="6" customFormat="1" x14ac:dyDescent="0.25">
      <c r="A52" s="12"/>
      <c r="B52" s="37" t="s">
        <v>57</v>
      </c>
      <c r="C52" s="107">
        <v>150</v>
      </c>
    </row>
    <row r="53" spans="1:3" s="78" customFormat="1" x14ac:dyDescent="0.25">
      <c r="A53" s="61"/>
      <c r="B53" s="35" t="s">
        <v>59</v>
      </c>
      <c r="C53" s="106">
        <v>170</v>
      </c>
    </row>
    <row r="54" spans="1:3" s="6" customFormat="1" x14ac:dyDescent="0.25">
      <c r="A54" s="12"/>
      <c r="B54" s="37" t="s">
        <v>61</v>
      </c>
      <c r="C54" s="107">
        <v>254960</v>
      </c>
    </row>
    <row r="55" spans="1:3" s="78" customFormat="1" x14ac:dyDescent="0.25">
      <c r="A55" s="61"/>
      <c r="B55" s="35" t="s">
        <v>62</v>
      </c>
      <c r="C55" s="106">
        <v>360</v>
      </c>
    </row>
    <row r="56" spans="1:3" s="6" customFormat="1" x14ac:dyDescent="0.25">
      <c r="A56" s="12"/>
      <c r="B56" s="37" t="s">
        <v>63</v>
      </c>
      <c r="C56" s="107">
        <v>1280</v>
      </c>
    </row>
    <row r="57" spans="1:3" s="78" customFormat="1" x14ac:dyDescent="0.25">
      <c r="A57" s="12"/>
      <c r="B57" s="35" t="s">
        <v>65</v>
      </c>
      <c r="C57" s="106">
        <v>570</v>
      </c>
    </row>
    <row r="58" spans="1:3" s="6" customFormat="1" x14ac:dyDescent="0.25">
      <c r="A58" s="12"/>
      <c r="B58" s="37" t="s">
        <v>67</v>
      </c>
      <c r="C58" s="107">
        <v>11470</v>
      </c>
    </row>
    <row r="59" spans="1:3" s="78" customFormat="1" x14ac:dyDescent="0.25">
      <c r="A59" s="61"/>
      <c r="B59" s="35" t="s">
        <v>68</v>
      </c>
      <c r="C59" s="106">
        <v>842290</v>
      </c>
    </row>
    <row r="60" spans="1:3" s="6" customFormat="1" x14ac:dyDescent="0.25">
      <c r="A60" s="12"/>
      <c r="B60" s="37" t="s">
        <v>69</v>
      </c>
      <c r="C60" s="107">
        <v>210</v>
      </c>
    </row>
    <row r="61" spans="1:3" s="78" customFormat="1" x14ac:dyDescent="0.25">
      <c r="A61" s="61"/>
      <c r="B61" s="35" t="s">
        <v>70</v>
      </c>
      <c r="C61" s="106">
        <v>330</v>
      </c>
    </row>
    <row r="62" spans="1:3" s="6" customFormat="1" x14ac:dyDescent="0.25">
      <c r="A62" s="12"/>
      <c r="B62" s="37" t="s">
        <v>71</v>
      </c>
      <c r="C62" s="107">
        <v>350</v>
      </c>
    </row>
    <row r="63" spans="1:3" x14ac:dyDescent="0.25">
      <c r="B63" s="35" t="s">
        <v>72</v>
      </c>
      <c r="C63" s="106">
        <v>6490</v>
      </c>
    </row>
    <row r="64" spans="1:3" ht="30" customHeight="1" x14ac:dyDescent="0.25">
      <c r="A64" s="58"/>
      <c r="B64" s="38" t="s">
        <v>83</v>
      </c>
      <c r="C64" s="108">
        <v>3027710</v>
      </c>
    </row>
    <row r="65" spans="1:3" ht="15" customHeight="1" x14ac:dyDescent="0.25">
      <c r="B65" s="1" t="s">
        <v>80</v>
      </c>
      <c r="C65" s="109">
        <v>224160</v>
      </c>
    </row>
    <row r="66" spans="1:3" ht="15" customHeight="1" x14ac:dyDescent="0.25">
      <c r="B66" s="1" t="s">
        <v>84</v>
      </c>
      <c r="C66" s="109">
        <v>1931900</v>
      </c>
    </row>
    <row r="67" spans="1:3" ht="30" customHeight="1" thickBot="1" x14ac:dyDescent="0.3">
      <c r="B67" s="39" t="s">
        <v>85</v>
      </c>
      <c r="C67" s="110">
        <v>1659150</v>
      </c>
    </row>
    <row r="68" spans="1:3" ht="15" customHeight="1" x14ac:dyDescent="0.25">
      <c r="B68" s="36"/>
      <c r="C68" s="40"/>
    </row>
    <row r="69" spans="1:3" ht="15" customHeight="1" x14ac:dyDescent="0.25">
      <c r="A69" s="14" t="s">
        <v>75</v>
      </c>
      <c r="B69" s="213" t="s">
        <v>94</v>
      </c>
      <c r="C69" s="214"/>
    </row>
    <row r="70" spans="1:3" ht="15" customHeight="1" x14ac:dyDescent="0.25">
      <c r="A70" s="41" t="s">
        <v>74</v>
      </c>
      <c r="B70" s="215" t="s">
        <v>111</v>
      </c>
      <c r="C70" s="216"/>
    </row>
    <row r="71" spans="1:3" x14ac:dyDescent="0.25">
      <c r="A71" s="85" t="s">
        <v>76</v>
      </c>
      <c r="B71" s="209" t="s">
        <v>112</v>
      </c>
      <c r="C71" s="210"/>
    </row>
  </sheetData>
  <mergeCells count="4">
    <mergeCell ref="B71:C71"/>
    <mergeCell ref="B2:C2"/>
    <mergeCell ref="B69:C69"/>
    <mergeCell ref="B70:C70"/>
  </mergeCells>
  <hyperlinks>
    <hyperlink ref="C1" location="Índice!A1" display="[índice Ç]" xr:uid="{00000000-0004-0000-0100-000000000000}"/>
    <hyperlink ref="B71" r:id="rId1" display="http://www.observatorioemigracao.pt/np4/1291" xr:uid="{00000000-0004-0000-0100-000001000000}"/>
    <hyperlink ref="B71:C71" r:id="rId2" display="http://www.observatorioemigracao.pt/np4/5751" xr:uid="{00000000-0004-0000-0100-000002000000}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9" customWidth="1"/>
    <col min="2" max="2" width="24.7109375" style="9" customWidth="1"/>
    <col min="3" max="5" width="16.7109375" style="10" customWidth="1"/>
  </cols>
  <sheetData>
    <row r="1" spans="1:5" ht="30" customHeight="1" x14ac:dyDescent="0.25">
      <c r="A1" s="27" t="s">
        <v>73</v>
      </c>
      <c r="B1" s="28" t="s">
        <v>0</v>
      </c>
      <c r="C1" s="29"/>
      <c r="D1" s="29"/>
      <c r="E1" s="30" t="s">
        <v>81</v>
      </c>
    </row>
    <row r="2" spans="1:5" ht="45" customHeight="1" thickBot="1" x14ac:dyDescent="0.3">
      <c r="B2" s="217" t="s">
        <v>116</v>
      </c>
      <c r="C2" s="218"/>
      <c r="D2" s="218"/>
      <c r="E2" s="218"/>
    </row>
    <row r="3" spans="1:5" ht="60" customHeight="1" x14ac:dyDescent="0.25">
      <c r="B3" s="31" t="s">
        <v>90</v>
      </c>
      <c r="C3" s="32" t="s">
        <v>99</v>
      </c>
      <c r="D3" s="32" t="s">
        <v>93</v>
      </c>
      <c r="E3" s="33" t="s">
        <v>89</v>
      </c>
    </row>
    <row r="4" spans="1:5" ht="30" customHeight="1" x14ac:dyDescent="0.25">
      <c r="B4" s="34" t="s">
        <v>91</v>
      </c>
      <c r="C4" s="42">
        <v>3303650</v>
      </c>
      <c r="D4" s="43">
        <f>C4/C$4*100</f>
        <v>100</v>
      </c>
      <c r="E4" s="43" t="s">
        <v>5</v>
      </c>
    </row>
    <row r="5" spans="1:5" ht="30" customHeight="1" x14ac:dyDescent="0.25">
      <c r="B5" s="84" t="s">
        <v>92</v>
      </c>
      <c r="C5" s="42">
        <f>SUM(C6:C19)</f>
        <v>3232770</v>
      </c>
      <c r="D5" s="43">
        <f>C5/C$4*100</f>
        <v>97.854494271487596</v>
      </c>
      <c r="E5" s="43" t="s">
        <v>5</v>
      </c>
    </row>
    <row r="6" spans="1:5" x14ac:dyDescent="0.25">
      <c r="A6"/>
      <c r="B6" s="44" t="s">
        <v>33</v>
      </c>
      <c r="C6" s="45">
        <v>1033120</v>
      </c>
      <c r="D6" s="46">
        <f>C6/C$4*100</f>
        <v>31.272077853283491</v>
      </c>
      <c r="E6" s="46">
        <f>D6</f>
        <v>31.272077853283491</v>
      </c>
    </row>
    <row r="7" spans="1:5" x14ac:dyDescent="0.25">
      <c r="A7"/>
      <c r="B7" s="47" t="s">
        <v>68</v>
      </c>
      <c r="C7" s="48">
        <v>842290</v>
      </c>
      <c r="D7" s="49">
        <f t="shared" ref="D7:D19" si="0">C7/C$4*100</f>
        <v>25.495739560788827</v>
      </c>
      <c r="E7" s="49">
        <f>D7+E6</f>
        <v>56.767817414072319</v>
      </c>
    </row>
    <row r="8" spans="1:5" x14ac:dyDescent="0.25">
      <c r="A8"/>
      <c r="B8" s="44" t="s">
        <v>4</v>
      </c>
      <c r="C8" s="45">
        <v>255470</v>
      </c>
      <c r="D8" s="46">
        <f t="shared" si="0"/>
        <v>7.7329620268490915</v>
      </c>
      <c r="E8" s="46">
        <f t="shared" ref="E8:E19" si="1">D8+E7</f>
        <v>64.500779440921406</v>
      </c>
    </row>
    <row r="9" spans="1:5" x14ac:dyDescent="0.25">
      <c r="A9"/>
      <c r="B9" s="47" t="s">
        <v>61</v>
      </c>
      <c r="C9" s="48">
        <v>254960</v>
      </c>
      <c r="D9" s="49">
        <f t="shared" si="0"/>
        <v>7.7175245561727186</v>
      </c>
      <c r="E9" s="49">
        <f t="shared" si="1"/>
        <v>72.218303997094125</v>
      </c>
    </row>
    <row r="10" spans="1:5" x14ac:dyDescent="0.25">
      <c r="A10"/>
      <c r="B10" s="44" t="s">
        <v>6</v>
      </c>
      <c r="C10" s="45">
        <v>213120</v>
      </c>
      <c r="D10" s="46">
        <f t="shared" si="0"/>
        <v>6.4510465697032071</v>
      </c>
      <c r="E10" s="46">
        <f t="shared" si="1"/>
        <v>78.669350566797334</v>
      </c>
    </row>
    <row r="11" spans="1:5" x14ac:dyDescent="0.25">
      <c r="A11"/>
      <c r="B11" s="50" t="s">
        <v>29</v>
      </c>
      <c r="C11" s="51">
        <v>210220</v>
      </c>
      <c r="D11" s="52">
        <f t="shared" si="0"/>
        <v>6.3632648737003015</v>
      </c>
      <c r="E11" s="52">
        <f t="shared" si="1"/>
        <v>85.032615440497636</v>
      </c>
    </row>
    <row r="12" spans="1:5" x14ac:dyDescent="0.25">
      <c r="A12"/>
      <c r="B12" s="44" t="s">
        <v>28</v>
      </c>
      <c r="C12" s="45">
        <v>127220</v>
      </c>
      <c r="D12" s="46">
        <f t="shared" si="0"/>
        <v>3.8508921949964434</v>
      </c>
      <c r="E12" s="46">
        <f t="shared" si="1"/>
        <v>88.883507635494084</v>
      </c>
    </row>
    <row r="13" spans="1:5" x14ac:dyDescent="0.25">
      <c r="A13"/>
      <c r="B13" s="47" t="s">
        <v>49</v>
      </c>
      <c r="C13" s="48">
        <v>114470</v>
      </c>
      <c r="D13" s="49">
        <f t="shared" si="0"/>
        <v>3.4649554280871158</v>
      </c>
      <c r="E13" s="49">
        <f t="shared" si="1"/>
        <v>92.348463063581193</v>
      </c>
    </row>
    <row r="14" spans="1:5" x14ac:dyDescent="0.25">
      <c r="A14"/>
      <c r="B14" s="44" t="s">
        <v>13</v>
      </c>
      <c r="C14" s="45">
        <v>66600</v>
      </c>
      <c r="D14" s="46">
        <f t="shared" si="0"/>
        <v>2.0159520530322523</v>
      </c>
      <c r="E14" s="46">
        <f t="shared" si="1"/>
        <v>94.364415116613444</v>
      </c>
    </row>
    <row r="15" spans="1:5" x14ac:dyDescent="0.25">
      <c r="A15"/>
      <c r="B15" s="47" t="s">
        <v>37</v>
      </c>
      <c r="C15" s="48">
        <v>42760</v>
      </c>
      <c r="D15" s="49">
        <f t="shared" si="0"/>
        <v>1.2943259727876741</v>
      </c>
      <c r="E15" s="49">
        <f t="shared" si="1"/>
        <v>95.658741089401119</v>
      </c>
    </row>
    <row r="16" spans="1:5" x14ac:dyDescent="0.25">
      <c r="A16"/>
      <c r="B16" s="44" t="s">
        <v>17</v>
      </c>
      <c r="C16" s="45">
        <v>32490</v>
      </c>
      <c r="D16" s="46">
        <f t="shared" si="0"/>
        <v>0.98345769073600409</v>
      </c>
      <c r="E16" s="46">
        <f t="shared" si="1"/>
        <v>96.642198780137122</v>
      </c>
    </row>
    <row r="17" spans="1:5" x14ac:dyDescent="0.25">
      <c r="A17"/>
      <c r="B17" s="47" t="s">
        <v>14</v>
      </c>
      <c r="C17" s="48">
        <v>19950</v>
      </c>
      <c r="D17" s="49">
        <f t="shared" si="0"/>
        <v>0.60387752939930073</v>
      </c>
      <c r="E17" s="49">
        <f t="shared" si="1"/>
        <v>97.24607630953642</v>
      </c>
    </row>
    <row r="18" spans="1:5" x14ac:dyDescent="0.25">
      <c r="A18"/>
      <c r="B18" s="44" t="s">
        <v>67</v>
      </c>
      <c r="C18" s="45">
        <v>11470</v>
      </c>
      <c r="D18" s="46">
        <f t="shared" si="0"/>
        <v>0.34719174246666568</v>
      </c>
      <c r="E18" s="46">
        <f t="shared" si="1"/>
        <v>97.593268052003083</v>
      </c>
    </row>
    <row r="19" spans="1:5" ht="15.75" thickBot="1" x14ac:dyDescent="0.3">
      <c r="A19"/>
      <c r="B19" s="53" t="s">
        <v>11</v>
      </c>
      <c r="C19" s="54">
        <v>8630</v>
      </c>
      <c r="D19" s="55">
        <f t="shared" si="0"/>
        <v>0.26122621948450953</v>
      </c>
      <c r="E19" s="55">
        <f t="shared" si="1"/>
        <v>97.854494271487596</v>
      </c>
    </row>
    <row r="21" spans="1:5" x14ac:dyDescent="0.25">
      <c r="A21" s="14" t="s">
        <v>75</v>
      </c>
      <c r="B21" s="213" t="s">
        <v>94</v>
      </c>
      <c r="C21" s="219"/>
      <c r="D21" s="219"/>
      <c r="E21" s="219"/>
    </row>
    <row r="22" spans="1:5" x14ac:dyDescent="0.25">
      <c r="A22" s="41" t="s">
        <v>74</v>
      </c>
      <c r="B22" s="220" t="s">
        <v>111</v>
      </c>
      <c r="C22" s="221"/>
      <c r="D22" s="221"/>
      <c r="E22" s="221"/>
    </row>
    <row r="23" spans="1:5" x14ac:dyDescent="0.25">
      <c r="A23" s="85" t="s">
        <v>76</v>
      </c>
      <c r="B23" s="222" t="s">
        <v>112</v>
      </c>
      <c r="C23" s="199"/>
      <c r="D23" s="199"/>
      <c r="E23" s="199"/>
    </row>
  </sheetData>
  <sortState xmlns:xlrd2="http://schemas.microsoft.com/office/spreadsheetml/2017/richdata2"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 xr:uid="{00000000-0004-0000-0200-000000000000}"/>
    <hyperlink ref="B23" r:id="rId1" display="http://www.observatorioemigracao.pt/np4/1291" xr:uid="{00000000-0004-0000-0200-000001000000}"/>
    <hyperlink ref="B23:E23" r:id="rId2" display="http://www.observatorioemigracao.pt/np4/5751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1" t="s">
        <v>73</v>
      </c>
      <c r="B1" s="59" t="s">
        <v>0</v>
      </c>
      <c r="C1" s="59"/>
      <c r="D1" s="60"/>
      <c r="E1" s="12"/>
      <c r="F1" s="12"/>
      <c r="G1" s="30" t="s">
        <v>81</v>
      </c>
      <c r="I1" s="30"/>
    </row>
    <row r="2" spans="1:9" ht="45" customHeight="1" thickBot="1" x14ac:dyDescent="0.3">
      <c r="A2" s="12"/>
      <c r="B2" s="227" t="s">
        <v>117</v>
      </c>
      <c r="C2" s="228"/>
      <c r="D2" s="228"/>
      <c r="E2" s="228"/>
      <c r="F2" s="228"/>
      <c r="G2" s="228"/>
    </row>
    <row r="3" spans="1:9" ht="30" customHeight="1" x14ac:dyDescent="0.25">
      <c r="A3" s="12"/>
      <c r="B3" s="229" t="s">
        <v>86</v>
      </c>
      <c r="C3" s="111" t="s">
        <v>1</v>
      </c>
      <c r="D3" s="112" t="s">
        <v>2</v>
      </c>
      <c r="E3" s="231" t="s">
        <v>100</v>
      </c>
      <c r="F3" s="232"/>
      <c r="G3" s="233" t="s">
        <v>102</v>
      </c>
    </row>
    <row r="4" spans="1:9" ht="30" customHeight="1" x14ac:dyDescent="0.25">
      <c r="A4" s="12"/>
      <c r="B4" s="230"/>
      <c r="C4" s="225" t="s">
        <v>101</v>
      </c>
      <c r="D4" s="226"/>
      <c r="E4" s="62" t="s">
        <v>1</v>
      </c>
      <c r="F4" s="63" t="s">
        <v>2</v>
      </c>
      <c r="G4" s="234"/>
    </row>
    <row r="5" spans="1:9" x14ac:dyDescent="0.25">
      <c r="A5" s="16"/>
      <c r="B5" s="96">
        <v>1996</v>
      </c>
      <c r="C5" s="98">
        <v>2737490</v>
      </c>
      <c r="D5" s="99">
        <v>94351000</v>
      </c>
      <c r="E5" s="103">
        <f t="shared" ref="E5:F10" si="0">C5/C$11*100</f>
        <v>97.147146081451311</v>
      </c>
      <c r="F5" s="65">
        <f t="shared" si="0"/>
        <v>66.150416108700071</v>
      </c>
      <c r="G5" s="82">
        <f t="shared" ref="G5:G22" si="1">(C5/D5)*100</f>
        <v>2.9013894924272132</v>
      </c>
    </row>
    <row r="6" spans="1:9" x14ac:dyDescent="0.25">
      <c r="A6" s="16"/>
      <c r="B6" s="97">
        <v>1997</v>
      </c>
      <c r="C6" s="100">
        <v>2932550</v>
      </c>
      <c r="D6" s="101">
        <v>102357000</v>
      </c>
      <c r="E6" s="104">
        <f t="shared" si="0"/>
        <v>104.06937130041022</v>
      </c>
      <c r="F6" s="68">
        <f t="shared" si="0"/>
        <v>71.763501623069317</v>
      </c>
      <c r="G6" s="83">
        <f t="shared" si="1"/>
        <v>2.8650214445519113</v>
      </c>
    </row>
    <row r="7" spans="1:9" x14ac:dyDescent="0.25">
      <c r="A7" s="16"/>
      <c r="B7" s="96">
        <v>1998</v>
      </c>
      <c r="C7" s="98">
        <v>3016290</v>
      </c>
      <c r="D7" s="99">
        <v>111385000</v>
      </c>
      <c r="E7" s="103">
        <f t="shared" si="0"/>
        <v>107.04110891876162</v>
      </c>
      <c r="F7" s="65">
        <f t="shared" si="0"/>
        <v>78.09312141119392</v>
      </c>
      <c r="G7" s="82">
        <f t="shared" si="1"/>
        <v>2.7079858149661082</v>
      </c>
    </row>
    <row r="8" spans="1:9" x14ac:dyDescent="0.25">
      <c r="A8" s="16"/>
      <c r="B8" s="97">
        <v>1999</v>
      </c>
      <c r="C8" s="100">
        <v>3121680</v>
      </c>
      <c r="D8" s="101">
        <v>119639000</v>
      </c>
      <c r="E8" s="104">
        <f t="shared" si="0"/>
        <v>110.78115462688262</v>
      </c>
      <c r="F8" s="68">
        <f t="shared" si="0"/>
        <v>83.880082170075227</v>
      </c>
      <c r="G8" s="83">
        <f t="shared" si="1"/>
        <v>2.6092494922224359</v>
      </c>
    </row>
    <row r="9" spans="1:9" x14ac:dyDescent="0.25">
      <c r="A9" s="16"/>
      <c r="B9" s="96">
        <v>2000</v>
      </c>
      <c r="C9" s="98">
        <v>3458120</v>
      </c>
      <c r="D9" s="99">
        <v>128466000</v>
      </c>
      <c r="E9" s="103">
        <f t="shared" si="0"/>
        <v>122.72062685423084</v>
      </c>
      <c r="F9" s="65">
        <f t="shared" si="0"/>
        <v>90.068778876962227</v>
      </c>
      <c r="G9" s="82">
        <f t="shared" si="1"/>
        <v>2.6918562109818938</v>
      </c>
    </row>
    <row r="10" spans="1:9" x14ac:dyDescent="0.25">
      <c r="A10" s="16"/>
      <c r="B10" s="97">
        <v>2001</v>
      </c>
      <c r="C10" s="100">
        <v>3736820</v>
      </c>
      <c r="D10" s="101">
        <v>135828000</v>
      </c>
      <c r="E10" s="104">
        <f t="shared" si="0"/>
        <v>132.61104092438288</v>
      </c>
      <c r="F10" s="68">
        <f t="shared" si="0"/>
        <v>95.230349643485638</v>
      </c>
      <c r="G10" s="83">
        <f t="shared" si="1"/>
        <v>2.7511411491003326</v>
      </c>
    </row>
    <row r="11" spans="1:9" x14ac:dyDescent="0.25">
      <c r="A11" s="70"/>
      <c r="B11" s="96">
        <v>2002</v>
      </c>
      <c r="C11" s="98">
        <v>2817880</v>
      </c>
      <c r="D11" s="99">
        <v>142631000</v>
      </c>
      <c r="E11" s="172">
        <f t="shared" ref="E11:E22" si="2">C11/C$11*100</f>
        <v>100</v>
      </c>
      <c r="F11" s="173">
        <f t="shared" ref="F11:F24" si="3">D11/D$11*100</f>
        <v>100</v>
      </c>
      <c r="G11" s="82">
        <f t="shared" si="1"/>
        <v>1.9756434435711729</v>
      </c>
    </row>
    <row r="12" spans="1:9" x14ac:dyDescent="0.25">
      <c r="A12" s="16"/>
      <c r="B12" s="97">
        <v>2003</v>
      </c>
      <c r="C12" s="100">
        <v>2433780</v>
      </c>
      <c r="D12" s="101">
        <v>146158000</v>
      </c>
      <c r="E12" s="104">
        <f t="shared" si="2"/>
        <v>86.369185345011147</v>
      </c>
      <c r="F12" s="68">
        <f t="shared" si="3"/>
        <v>102.47281446529857</v>
      </c>
      <c r="G12" s="83">
        <f t="shared" si="1"/>
        <v>1.6651705688364646</v>
      </c>
    </row>
    <row r="13" spans="1:9" x14ac:dyDescent="0.25">
      <c r="A13" s="16"/>
      <c r="B13" s="96">
        <v>2004</v>
      </c>
      <c r="C13" s="98">
        <v>2442160</v>
      </c>
      <c r="D13" s="99">
        <v>152372000</v>
      </c>
      <c r="E13" s="103">
        <f t="shared" si="2"/>
        <v>86.666572032875777</v>
      </c>
      <c r="F13" s="65">
        <f t="shared" si="3"/>
        <v>106.82951111609678</v>
      </c>
      <c r="G13" s="82">
        <f t="shared" si="1"/>
        <v>1.6027616622476573</v>
      </c>
    </row>
    <row r="14" spans="1:9" x14ac:dyDescent="0.25">
      <c r="A14" s="16"/>
      <c r="B14" s="97">
        <v>2005</v>
      </c>
      <c r="C14" s="100">
        <v>2277250</v>
      </c>
      <c r="D14" s="101">
        <v>158653000</v>
      </c>
      <c r="E14" s="104">
        <f t="shared" si="2"/>
        <v>80.814300112141041</v>
      </c>
      <c r="F14" s="68">
        <f t="shared" si="3"/>
        <v>111.23318212730753</v>
      </c>
      <c r="G14" s="83">
        <f t="shared" si="1"/>
        <v>1.4353652310388079</v>
      </c>
    </row>
    <row r="15" spans="1:9" x14ac:dyDescent="0.25">
      <c r="A15" s="16"/>
      <c r="B15" s="96">
        <v>2006</v>
      </c>
      <c r="C15" s="98">
        <v>2420270</v>
      </c>
      <c r="D15" s="99">
        <v>166249000</v>
      </c>
      <c r="E15" s="103">
        <f t="shared" si="2"/>
        <v>85.889746901926273</v>
      </c>
      <c r="F15" s="65">
        <f t="shared" si="3"/>
        <v>116.55881260034636</v>
      </c>
      <c r="G15" s="82">
        <f t="shared" si="1"/>
        <v>1.4558102605128453</v>
      </c>
    </row>
    <row r="16" spans="1:9" x14ac:dyDescent="0.25">
      <c r="A16" s="16"/>
      <c r="B16" s="97">
        <v>2007</v>
      </c>
      <c r="C16" s="100">
        <v>2588420</v>
      </c>
      <c r="D16" s="101">
        <v>175468000</v>
      </c>
      <c r="E16" s="104">
        <f t="shared" si="2"/>
        <v>91.856998878589579</v>
      </c>
      <c r="F16" s="68">
        <f t="shared" si="3"/>
        <v>123.02234437113952</v>
      </c>
      <c r="G16" s="83">
        <f t="shared" si="1"/>
        <v>1.4751521644972303</v>
      </c>
    </row>
    <row r="17" spans="1:7" x14ac:dyDescent="0.25">
      <c r="A17" s="16"/>
      <c r="B17" s="96">
        <v>2008</v>
      </c>
      <c r="C17" s="98">
        <v>2484680</v>
      </c>
      <c r="D17" s="99">
        <v>178873000</v>
      </c>
      <c r="E17" s="103">
        <f t="shared" si="2"/>
        <v>88.175507828580351</v>
      </c>
      <c r="F17" s="65">
        <f t="shared" si="3"/>
        <v>125.40962343389586</v>
      </c>
      <c r="G17" s="82">
        <f t="shared" si="1"/>
        <v>1.3890749302577807</v>
      </c>
    </row>
    <row r="18" spans="1:7" x14ac:dyDescent="0.25">
      <c r="A18" s="16"/>
      <c r="B18" s="97">
        <v>2009</v>
      </c>
      <c r="C18" s="100">
        <v>2281870</v>
      </c>
      <c r="D18" s="101">
        <v>175448000</v>
      </c>
      <c r="E18" s="104">
        <f t="shared" si="2"/>
        <v>80.978253154854002</v>
      </c>
      <c r="F18" s="68">
        <f t="shared" si="3"/>
        <v>123.00832217400144</v>
      </c>
      <c r="G18" s="83">
        <f t="shared" si="1"/>
        <v>1.3005961880443209</v>
      </c>
    </row>
    <row r="19" spans="1:7" x14ac:dyDescent="0.25">
      <c r="A19" s="16"/>
      <c r="B19" s="96">
        <v>2010</v>
      </c>
      <c r="C19" s="98">
        <v>2425900</v>
      </c>
      <c r="D19" s="99">
        <v>179930000</v>
      </c>
      <c r="E19" s="103">
        <f t="shared" si="2"/>
        <v>86.089542492937952</v>
      </c>
      <c r="F19" s="65">
        <f t="shared" si="3"/>
        <v>126.15069655264284</v>
      </c>
      <c r="G19" s="82">
        <f t="shared" si="1"/>
        <v>1.348246540321236</v>
      </c>
    </row>
    <row r="20" spans="1:7" x14ac:dyDescent="0.25">
      <c r="A20" s="16"/>
      <c r="B20" s="97">
        <v>2011</v>
      </c>
      <c r="C20" s="100">
        <v>2430490</v>
      </c>
      <c r="D20" s="101">
        <v>176167000</v>
      </c>
      <c r="E20" s="104">
        <f t="shared" si="2"/>
        <v>86.252430905503431</v>
      </c>
      <c r="F20" s="68">
        <f t="shared" si="3"/>
        <v>123.51242016111506</v>
      </c>
      <c r="G20" s="83">
        <f t="shared" si="1"/>
        <v>1.3796511264879348</v>
      </c>
    </row>
    <row r="21" spans="1:7" x14ac:dyDescent="0.25">
      <c r="A21" s="16"/>
      <c r="B21" s="96">
        <v>2012</v>
      </c>
      <c r="C21" s="98">
        <v>2749460</v>
      </c>
      <c r="D21" s="99">
        <v>168398000</v>
      </c>
      <c r="E21" s="103">
        <f t="shared" si="2"/>
        <v>97.571933510298521</v>
      </c>
      <c r="F21" s="65">
        <f t="shared" si="3"/>
        <v>118.06549768283192</v>
      </c>
      <c r="G21" s="82">
        <f t="shared" si="1"/>
        <v>1.6327153529139302</v>
      </c>
    </row>
    <row r="22" spans="1:7" x14ac:dyDescent="0.25">
      <c r="A22" s="16"/>
      <c r="B22" s="97">
        <v>2013</v>
      </c>
      <c r="C22" s="102">
        <v>3015780</v>
      </c>
      <c r="D22" s="101">
        <v>170269000</v>
      </c>
      <c r="E22" s="104">
        <f t="shared" si="2"/>
        <v>107.02301020625436</v>
      </c>
      <c r="F22" s="68">
        <f t="shared" si="3"/>
        <v>119.37727422509835</v>
      </c>
      <c r="G22" s="83">
        <f t="shared" si="1"/>
        <v>1.7711855945591974</v>
      </c>
    </row>
    <row r="23" spans="1:7" x14ac:dyDescent="0.25">
      <c r="A23" s="16"/>
      <c r="B23" s="96">
        <v>2014</v>
      </c>
      <c r="C23" s="98">
        <v>3060710</v>
      </c>
      <c r="D23" s="99">
        <v>173079000</v>
      </c>
      <c r="E23" s="103">
        <f t="shared" ref="E23" si="4">C23/C$11*100</f>
        <v>108.6174712904737</v>
      </c>
      <c r="F23" s="65">
        <f t="shared" ref="F23" si="5">D23/D$11*100</f>
        <v>121.3473929229971</v>
      </c>
      <c r="G23" s="82">
        <f t="shared" ref="G23" si="6">(C23/D23)*100</f>
        <v>1.7683890015542036</v>
      </c>
    </row>
    <row r="24" spans="1:7" ht="15.75" thickBot="1" x14ac:dyDescent="0.3">
      <c r="A24" s="16"/>
      <c r="B24" s="158">
        <v>2015</v>
      </c>
      <c r="C24" s="159">
        <v>3303650</v>
      </c>
      <c r="D24" s="160">
        <v>179540000</v>
      </c>
      <c r="E24" s="161">
        <f>C24/C$11*100</f>
        <v>117.2388462248215</v>
      </c>
      <c r="F24" s="162">
        <f t="shared" si="3"/>
        <v>125.87726370845047</v>
      </c>
      <c r="G24" s="163">
        <f>(C24/D24)*100</f>
        <v>1.8400634955998665</v>
      </c>
    </row>
    <row r="25" spans="1:7" x14ac:dyDescent="0.25">
      <c r="A25" s="16"/>
      <c r="B25" s="66"/>
      <c r="C25" s="71"/>
      <c r="D25" s="67"/>
      <c r="E25" s="72"/>
      <c r="F25" s="68"/>
      <c r="G25" s="69"/>
    </row>
    <row r="26" spans="1:7" ht="15" customHeight="1" x14ac:dyDescent="0.25">
      <c r="A26" s="14" t="s">
        <v>75</v>
      </c>
      <c r="B26" s="235" t="s">
        <v>95</v>
      </c>
      <c r="C26" s="235"/>
      <c r="D26" s="235"/>
      <c r="E26" s="235"/>
      <c r="F26" s="235"/>
      <c r="G26" s="236"/>
    </row>
    <row r="27" spans="1:7" x14ac:dyDescent="0.25">
      <c r="A27" s="41" t="s">
        <v>74</v>
      </c>
      <c r="B27" s="215" t="s">
        <v>111</v>
      </c>
      <c r="C27" s="216"/>
      <c r="D27" s="216"/>
      <c r="E27" s="216"/>
      <c r="F27" s="216"/>
      <c r="G27" s="216"/>
    </row>
    <row r="28" spans="1:7" x14ac:dyDescent="0.25">
      <c r="A28" s="85" t="s">
        <v>76</v>
      </c>
      <c r="B28" s="223" t="s">
        <v>112</v>
      </c>
      <c r="C28" s="224"/>
      <c r="D28" s="224"/>
      <c r="E28" s="224"/>
      <c r="F28" s="224"/>
      <c r="G28" s="224"/>
    </row>
    <row r="29" spans="1:7" x14ac:dyDescent="0.25">
      <c r="A29" s="6"/>
      <c r="B29" s="73"/>
      <c r="C29" s="73"/>
      <c r="D29" s="73"/>
      <c r="E29" s="73"/>
      <c r="F29" s="73"/>
      <c r="G29" s="73"/>
    </row>
    <row r="30" spans="1:7" x14ac:dyDescent="0.25">
      <c r="A30" s="6"/>
      <c r="B30" s="73"/>
      <c r="C30" s="73"/>
      <c r="D30" s="73"/>
      <c r="E30" s="73"/>
      <c r="F30" s="73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</row>
    <row r="35" spans="1:7" x14ac:dyDescent="0.25">
      <c r="A35" s="6"/>
      <c r="B35" s="6"/>
    </row>
    <row r="36" spans="1:7" x14ac:dyDescent="0.25">
      <c r="A36" s="6"/>
      <c r="B36" s="6"/>
    </row>
  </sheetData>
  <mergeCells count="8">
    <mergeCell ref="B27:G27"/>
    <mergeCell ref="B28:G28"/>
    <mergeCell ref="C4:D4"/>
    <mergeCell ref="B2:G2"/>
    <mergeCell ref="B3:B4"/>
    <mergeCell ref="E3:F3"/>
    <mergeCell ref="G3:G4"/>
    <mergeCell ref="B26:G26"/>
  </mergeCells>
  <hyperlinks>
    <hyperlink ref="G1" location="Índice!A1" display="[índice Ç]" xr:uid="{00000000-0004-0000-0300-000000000000}"/>
    <hyperlink ref="B28" r:id="rId1" display="http://www.observatorioemigracao.pt/np4/1291" xr:uid="{00000000-0004-0000-0300-000001000000}"/>
    <hyperlink ref="B28:G28" r:id="rId2" display="http://www.observatorioemigracao.pt/np4/5751" xr:uid="{00000000-0004-0000-0300-000002000000}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3"/>
  <sheetViews>
    <sheetView showGridLines="0" workbookViewId="0">
      <selection activeCell="R1" sqref="R1"/>
    </sheetView>
  </sheetViews>
  <sheetFormatPr defaultRowHeight="15" x14ac:dyDescent="0.25"/>
  <cols>
    <col min="1" max="1" width="12.7109375" customWidth="1"/>
    <col min="2" max="2" width="18.7109375" customWidth="1"/>
    <col min="3" max="18" width="10.7109375" customWidth="1"/>
  </cols>
  <sheetData>
    <row r="1" spans="1:18" ht="30" customHeight="1" x14ac:dyDescent="0.25">
      <c r="A1" s="185" t="s">
        <v>73</v>
      </c>
      <c r="B1" s="34" t="s">
        <v>0</v>
      </c>
      <c r="C1" s="57"/>
      <c r="D1" s="2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0" t="s">
        <v>81</v>
      </c>
    </row>
    <row r="2" spans="1:18" ht="30" customHeight="1" thickBot="1" x14ac:dyDescent="0.3">
      <c r="A2" s="12"/>
      <c r="B2" s="227" t="s">
        <v>118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30" customHeight="1" x14ac:dyDescent="0.25">
      <c r="A3" s="12"/>
      <c r="B3" s="243" t="s">
        <v>90</v>
      </c>
      <c r="C3" s="240" t="s">
        <v>125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2"/>
      <c r="Q3" s="239" t="s">
        <v>105</v>
      </c>
      <c r="R3" s="240"/>
    </row>
    <row r="4" spans="1:18" ht="30" customHeight="1" x14ac:dyDescent="0.25">
      <c r="A4" s="61"/>
      <c r="B4" s="244"/>
      <c r="C4" s="183">
        <v>2002</v>
      </c>
      <c r="D4" s="183">
        <v>2003</v>
      </c>
      <c r="E4" s="183">
        <v>2004</v>
      </c>
      <c r="F4" s="183">
        <v>2005</v>
      </c>
      <c r="G4" s="183">
        <v>2006</v>
      </c>
      <c r="H4" s="183">
        <v>2007</v>
      </c>
      <c r="I4" s="183">
        <v>2008</v>
      </c>
      <c r="J4" s="183">
        <v>2009</v>
      </c>
      <c r="K4" s="183">
        <v>2010</v>
      </c>
      <c r="L4" s="183">
        <v>2011</v>
      </c>
      <c r="M4" s="183">
        <v>2012</v>
      </c>
      <c r="N4" s="183">
        <v>2013</v>
      </c>
      <c r="O4" s="183">
        <v>2014</v>
      </c>
      <c r="P4" s="184">
        <v>2015</v>
      </c>
      <c r="Q4" s="127" t="s">
        <v>123</v>
      </c>
      <c r="R4" s="128" t="s">
        <v>124</v>
      </c>
    </row>
    <row r="5" spans="1:18" ht="30" customHeight="1" x14ac:dyDescent="0.25">
      <c r="A5" s="61"/>
      <c r="B5" s="186" t="s">
        <v>79</v>
      </c>
      <c r="C5" s="74">
        <v>2817880</v>
      </c>
      <c r="D5" s="74">
        <v>2433780</v>
      </c>
      <c r="E5" s="74">
        <v>2442160</v>
      </c>
      <c r="F5" s="74">
        <v>2277250</v>
      </c>
      <c r="G5" s="74">
        <v>2420270</v>
      </c>
      <c r="H5" s="74">
        <v>2588420</v>
      </c>
      <c r="I5" s="74">
        <v>2484680</v>
      </c>
      <c r="J5" s="74">
        <v>2281870</v>
      </c>
      <c r="K5" s="74">
        <v>2425900</v>
      </c>
      <c r="L5" s="74">
        <v>2430490</v>
      </c>
      <c r="M5" s="74">
        <v>2749460</v>
      </c>
      <c r="N5" s="74">
        <v>3015780</v>
      </c>
      <c r="O5" s="74">
        <v>3060710</v>
      </c>
      <c r="P5" s="177">
        <v>3303650</v>
      </c>
      <c r="Q5" s="134">
        <f>(P5/C5*100)-100</f>
        <v>17.238846224821501</v>
      </c>
      <c r="R5" s="129">
        <f>(P5/O5*100)-100</f>
        <v>7.9373740079916217</v>
      </c>
    </row>
    <row r="6" spans="1:18" x14ac:dyDescent="0.25">
      <c r="A6" s="61"/>
      <c r="B6" s="187" t="s">
        <v>33</v>
      </c>
      <c r="C6" s="75">
        <v>934480</v>
      </c>
      <c r="D6" s="75">
        <v>886090</v>
      </c>
      <c r="E6" s="75">
        <v>964130</v>
      </c>
      <c r="F6" s="75">
        <v>908870</v>
      </c>
      <c r="G6" s="75">
        <v>978950</v>
      </c>
      <c r="H6" s="75">
        <v>1026190</v>
      </c>
      <c r="I6" s="75">
        <v>983030</v>
      </c>
      <c r="J6" s="75">
        <v>887440</v>
      </c>
      <c r="K6" s="75">
        <v>899160</v>
      </c>
      <c r="L6" s="75">
        <v>867610</v>
      </c>
      <c r="M6" s="75">
        <v>846150</v>
      </c>
      <c r="N6" s="75">
        <v>894930</v>
      </c>
      <c r="O6" s="75">
        <v>882180</v>
      </c>
      <c r="P6" s="178">
        <v>1033119.9999999999</v>
      </c>
      <c r="Q6" s="135">
        <f t="shared" ref="Q6:Q19" si="0">(P6/C6*100)-100</f>
        <v>10.55560311617154</v>
      </c>
      <c r="R6" s="130">
        <f t="shared" ref="R6:R19" si="1">(P6/O6*100)-100</f>
        <v>17.109886871160057</v>
      </c>
    </row>
    <row r="7" spans="1:18" x14ac:dyDescent="0.25">
      <c r="A7" s="61"/>
      <c r="B7" s="188" t="s">
        <v>68</v>
      </c>
      <c r="C7" s="76">
        <v>629310</v>
      </c>
      <c r="D7" s="76">
        <v>516590.00000000006</v>
      </c>
      <c r="E7" s="76">
        <v>531060</v>
      </c>
      <c r="F7" s="76">
        <v>519890</v>
      </c>
      <c r="G7" s="76">
        <v>530720</v>
      </c>
      <c r="H7" s="76">
        <v>544720</v>
      </c>
      <c r="I7" s="76">
        <v>554120</v>
      </c>
      <c r="J7" s="76">
        <v>530880</v>
      </c>
      <c r="K7" s="76">
        <v>612660</v>
      </c>
      <c r="L7" s="76">
        <v>680730</v>
      </c>
      <c r="M7" s="76">
        <v>697330</v>
      </c>
      <c r="N7" s="76">
        <v>738130</v>
      </c>
      <c r="O7" s="76">
        <v>812810</v>
      </c>
      <c r="P7" s="179">
        <v>842290</v>
      </c>
      <c r="Q7" s="136">
        <f t="shared" si="0"/>
        <v>33.843415804611396</v>
      </c>
      <c r="R7" s="131">
        <f t="shared" si="1"/>
        <v>3.6269238813498816</v>
      </c>
    </row>
    <row r="8" spans="1:18" x14ac:dyDescent="0.25">
      <c r="A8" s="61"/>
      <c r="B8" s="187" t="s">
        <v>6</v>
      </c>
      <c r="C8" s="75">
        <v>14280</v>
      </c>
      <c r="D8" s="75">
        <v>9450</v>
      </c>
      <c r="E8" s="75">
        <v>20640</v>
      </c>
      <c r="F8" s="75">
        <v>23350</v>
      </c>
      <c r="G8" s="75">
        <v>32950</v>
      </c>
      <c r="H8" s="75">
        <v>48110</v>
      </c>
      <c r="I8" s="75">
        <v>70860</v>
      </c>
      <c r="J8" s="75">
        <v>103470</v>
      </c>
      <c r="K8" s="75">
        <v>134870</v>
      </c>
      <c r="L8" s="75">
        <v>147320</v>
      </c>
      <c r="M8" s="75">
        <v>270690</v>
      </c>
      <c r="N8" s="75">
        <v>304330</v>
      </c>
      <c r="O8" s="75">
        <v>247960</v>
      </c>
      <c r="P8" s="178">
        <v>213120</v>
      </c>
      <c r="Q8" s="135">
        <f t="shared" si="0"/>
        <v>1392.4369747899159</v>
      </c>
      <c r="R8" s="130">
        <f t="shared" si="1"/>
        <v>-14.050653331182446</v>
      </c>
    </row>
    <row r="9" spans="1:18" x14ac:dyDescent="0.25">
      <c r="A9" s="61"/>
      <c r="B9" s="188" t="s">
        <v>4</v>
      </c>
      <c r="C9" s="76">
        <v>205810</v>
      </c>
      <c r="D9" s="76">
        <v>205640</v>
      </c>
      <c r="E9" s="76">
        <v>178780</v>
      </c>
      <c r="F9" s="76">
        <v>164520</v>
      </c>
      <c r="G9" s="76">
        <v>168900</v>
      </c>
      <c r="H9" s="76">
        <v>170560</v>
      </c>
      <c r="I9" s="76">
        <v>147660</v>
      </c>
      <c r="J9" s="76">
        <v>120860</v>
      </c>
      <c r="K9" s="76">
        <v>120420</v>
      </c>
      <c r="L9" s="76">
        <v>113420</v>
      </c>
      <c r="M9" s="76">
        <v>172940</v>
      </c>
      <c r="N9" s="76">
        <v>197250</v>
      </c>
      <c r="O9" s="76">
        <v>196190</v>
      </c>
      <c r="P9" s="179">
        <v>255470</v>
      </c>
      <c r="Q9" s="136">
        <f t="shared" si="0"/>
        <v>24.129051066517661</v>
      </c>
      <c r="R9" s="131">
        <f t="shared" si="1"/>
        <v>30.215607319435236</v>
      </c>
    </row>
    <row r="10" spans="1:18" x14ac:dyDescent="0.25">
      <c r="A10" s="61"/>
      <c r="B10" s="187" t="s">
        <v>28</v>
      </c>
      <c r="C10" s="75">
        <v>77950</v>
      </c>
      <c r="D10" s="75">
        <v>69890</v>
      </c>
      <c r="E10" s="75">
        <v>60970</v>
      </c>
      <c r="F10" s="75">
        <v>51560</v>
      </c>
      <c r="G10" s="75">
        <v>61810</v>
      </c>
      <c r="H10" s="75">
        <v>96690</v>
      </c>
      <c r="I10" s="75">
        <v>126230</v>
      </c>
      <c r="J10" s="75">
        <v>123820</v>
      </c>
      <c r="K10" s="75">
        <v>111030</v>
      </c>
      <c r="L10" s="75">
        <v>88410</v>
      </c>
      <c r="M10" s="75">
        <v>129910</v>
      </c>
      <c r="N10" s="75">
        <v>156700</v>
      </c>
      <c r="O10" s="75">
        <v>166930</v>
      </c>
      <c r="P10" s="178">
        <v>127220</v>
      </c>
      <c r="Q10" s="135">
        <f t="shared" si="0"/>
        <v>63.207184092366901</v>
      </c>
      <c r="R10" s="130">
        <f t="shared" si="1"/>
        <v>-23.788414305397481</v>
      </c>
    </row>
    <row r="11" spans="1:18" x14ac:dyDescent="0.25">
      <c r="A11" s="61"/>
      <c r="B11" s="188" t="s">
        <v>61</v>
      </c>
      <c r="C11" s="76">
        <v>215630</v>
      </c>
      <c r="D11" s="76">
        <v>177540</v>
      </c>
      <c r="E11" s="76">
        <v>181440</v>
      </c>
      <c r="F11" s="76">
        <v>147170</v>
      </c>
      <c r="G11" s="76">
        <v>151630</v>
      </c>
      <c r="H11" s="76">
        <v>163580</v>
      </c>
      <c r="I11" s="76">
        <v>125010</v>
      </c>
      <c r="J11" s="76">
        <v>94820</v>
      </c>
      <c r="K11" s="76">
        <v>94620</v>
      </c>
      <c r="L11" s="76">
        <v>105310</v>
      </c>
      <c r="M11" s="76">
        <v>130490.00000000001</v>
      </c>
      <c r="N11" s="76">
        <v>156230</v>
      </c>
      <c r="O11" s="76">
        <v>202220</v>
      </c>
      <c r="P11" s="179">
        <v>254960</v>
      </c>
      <c r="Q11" s="136">
        <f t="shared" si="0"/>
        <v>18.239577053285714</v>
      </c>
      <c r="R11" s="131">
        <f t="shared" si="1"/>
        <v>26.080506379190965</v>
      </c>
    </row>
    <row r="12" spans="1:18" x14ac:dyDescent="0.25">
      <c r="A12" s="61"/>
      <c r="B12" s="187" t="s">
        <v>29</v>
      </c>
      <c r="C12" s="75">
        <v>372450</v>
      </c>
      <c r="D12" s="75">
        <v>272120</v>
      </c>
      <c r="E12" s="75">
        <v>231900</v>
      </c>
      <c r="F12" s="75">
        <v>218370</v>
      </c>
      <c r="G12" s="75">
        <v>223000</v>
      </c>
      <c r="H12" s="75">
        <v>200640</v>
      </c>
      <c r="I12" s="75">
        <v>171460</v>
      </c>
      <c r="J12" s="75">
        <v>127280</v>
      </c>
      <c r="K12" s="75">
        <v>129979.99999999999</v>
      </c>
      <c r="L12" s="75">
        <v>130419.99999999999</v>
      </c>
      <c r="M12" s="75">
        <v>135550</v>
      </c>
      <c r="N12" s="75">
        <v>140320</v>
      </c>
      <c r="O12" s="75">
        <v>163450</v>
      </c>
      <c r="P12" s="178">
        <v>210220</v>
      </c>
      <c r="Q12" s="135">
        <f t="shared" si="0"/>
        <v>-43.557524499932875</v>
      </c>
      <c r="R12" s="130">
        <f t="shared" si="1"/>
        <v>28.614255123891098</v>
      </c>
    </row>
    <row r="13" spans="1:18" x14ac:dyDescent="0.25">
      <c r="A13" s="61"/>
      <c r="B13" s="188" t="s">
        <v>49</v>
      </c>
      <c r="C13" s="76">
        <v>104460</v>
      </c>
      <c r="D13" s="76">
        <v>87220</v>
      </c>
      <c r="E13" s="76">
        <v>75800</v>
      </c>
      <c r="F13" s="76">
        <v>69560</v>
      </c>
      <c r="G13" s="76">
        <v>81840</v>
      </c>
      <c r="H13" s="76">
        <v>91620</v>
      </c>
      <c r="I13" s="76">
        <v>73040</v>
      </c>
      <c r="J13" s="76">
        <v>82290</v>
      </c>
      <c r="K13" s="76">
        <v>84470</v>
      </c>
      <c r="L13" s="76">
        <v>67850</v>
      </c>
      <c r="M13" s="76">
        <v>74530</v>
      </c>
      <c r="N13" s="76">
        <v>86940</v>
      </c>
      <c r="O13" s="76">
        <v>95150</v>
      </c>
      <c r="P13" s="179">
        <v>114470</v>
      </c>
      <c r="Q13" s="136">
        <f t="shared" si="0"/>
        <v>9.5826153551598736</v>
      </c>
      <c r="R13" s="131">
        <f t="shared" si="1"/>
        <v>20.304781923279023</v>
      </c>
    </row>
    <row r="14" spans="1:18" x14ac:dyDescent="0.25">
      <c r="A14" s="61"/>
      <c r="B14" s="187" t="s">
        <v>13</v>
      </c>
      <c r="C14" s="75">
        <v>27390</v>
      </c>
      <c r="D14" s="75">
        <v>25190</v>
      </c>
      <c r="E14" s="75">
        <v>21470</v>
      </c>
      <c r="F14" s="75">
        <v>20610</v>
      </c>
      <c r="G14" s="75">
        <v>28250</v>
      </c>
      <c r="H14" s="75">
        <v>37890</v>
      </c>
      <c r="I14" s="75">
        <v>35670</v>
      </c>
      <c r="J14" s="75">
        <v>30990</v>
      </c>
      <c r="K14" s="75">
        <v>34420</v>
      </c>
      <c r="L14" s="75">
        <v>38080</v>
      </c>
      <c r="M14" s="75">
        <v>52020</v>
      </c>
      <c r="N14" s="75">
        <v>67210</v>
      </c>
      <c r="O14" s="75">
        <v>77900</v>
      </c>
      <c r="P14" s="178">
        <v>66600</v>
      </c>
      <c r="Q14" s="135">
        <f t="shared" si="0"/>
        <v>143.15443592552026</v>
      </c>
      <c r="R14" s="130">
        <f t="shared" si="1"/>
        <v>-14.505776636713748</v>
      </c>
    </row>
    <row r="15" spans="1:18" x14ac:dyDescent="0.25">
      <c r="A15" s="61"/>
      <c r="B15" s="188" t="s">
        <v>37</v>
      </c>
      <c r="C15" s="76">
        <v>18500</v>
      </c>
      <c r="D15" s="76">
        <v>15530</v>
      </c>
      <c r="E15" s="76">
        <v>13500</v>
      </c>
      <c r="F15" s="76">
        <v>8010</v>
      </c>
      <c r="G15" s="76">
        <v>9910</v>
      </c>
      <c r="H15" s="76">
        <v>15630</v>
      </c>
      <c r="I15" s="76">
        <v>18370</v>
      </c>
      <c r="J15" s="76">
        <v>17670</v>
      </c>
      <c r="K15" s="76">
        <v>22480</v>
      </c>
      <c r="L15" s="76">
        <v>27150</v>
      </c>
      <c r="M15" s="76">
        <v>45470</v>
      </c>
      <c r="N15" s="76">
        <v>61050</v>
      </c>
      <c r="O15" s="76">
        <v>37160</v>
      </c>
      <c r="P15" s="179">
        <v>42760</v>
      </c>
      <c r="Q15" s="136">
        <f t="shared" si="0"/>
        <v>131.13513513513513</v>
      </c>
      <c r="R15" s="131">
        <f t="shared" si="1"/>
        <v>15.069967707212044</v>
      </c>
    </row>
    <row r="16" spans="1:18" ht="30" customHeight="1" x14ac:dyDescent="0.25">
      <c r="A16" s="61"/>
      <c r="B16" s="189" t="s">
        <v>83</v>
      </c>
      <c r="C16" s="77">
        <v>2711610</v>
      </c>
      <c r="D16" s="77">
        <v>2373380</v>
      </c>
      <c r="E16" s="77">
        <v>2367060</v>
      </c>
      <c r="F16" s="77">
        <v>2204960</v>
      </c>
      <c r="G16" s="77">
        <v>2328560</v>
      </c>
      <c r="H16" s="77">
        <v>2465180</v>
      </c>
      <c r="I16" s="77">
        <v>2332300</v>
      </c>
      <c r="J16" s="77">
        <v>2102850</v>
      </c>
      <c r="K16" s="77">
        <v>2208850</v>
      </c>
      <c r="L16" s="77">
        <v>2213090</v>
      </c>
      <c r="M16" s="77">
        <v>2399250</v>
      </c>
      <c r="N16" s="77">
        <v>2622440</v>
      </c>
      <c r="O16" s="174">
        <v>2745300</v>
      </c>
      <c r="P16" s="180">
        <v>3027710</v>
      </c>
      <c r="Q16" s="137">
        <f t="shared" si="0"/>
        <v>11.657281098683072</v>
      </c>
      <c r="R16" s="132">
        <f t="shared" si="1"/>
        <v>10.287036025206703</v>
      </c>
    </row>
    <row r="17" spans="1:18" x14ac:dyDescent="0.25">
      <c r="A17" s="61"/>
      <c r="B17" s="186" t="s">
        <v>80</v>
      </c>
      <c r="C17" s="74">
        <v>19210</v>
      </c>
      <c r="D17" s="74">
        <v>13790</v>
      </c>
      <c r="E17" s="74">
        <v>25720</v>
      </c>
      <c r="F17" s="74">
        <v>27300</v>
      </c>
      <c r="G17" s="74">
        <v>38130</v>
      </c>
      <c r="H17" s="74">
        <v>54010</v>
      </c>
      <c r="I17" s="74">
        <v>75550</v>
      </c>
      <c r="J17" s="74">
        <v>108870</v>
      </c>
      <c r="K17" s="74">
        <v>141130</v>
      </c>
      <c r="L17" s="74">
        <v>155310</v>
      </c>
      <c r="M17" s="74">
        <v>278660</v>
      </c>
      <c r="N17" s="74">
        <v>316540</v>
      </c>
      <c r="O17" s="175">
        <v>257410.00000000003</v>
      </c>
      <c r="P17" s="181">
        <v>224160</v>
      </c>
      <c r="Q17" s="134">
        <f t="shared" si="0"/>
        <v>1066.892243623113</v>
      </c>
      <c r="R17" s="129">
        <f t="shared" si="1"/>
        <v>-12.91713608639914</v>
      </c>
    </row>
    <row r="18" spans="1:18" x14ac:dyDescent="0.25">
      <c r="A18" s="79"/>
      <c r="B18" s="186" t="s">
        <v>84</v>
      </c>
      <c r="C18" s="74">
        <v>1607210</v>
      </c>
      <c r="D18" s="74">
        <v>1486950</v>
      </c>
      <c r="E18" s="74">
        <v>1519570</v>
      </c>
      <c r="F18" s="74">
        <v>1384850</v>
      </c>
      <c r="G18" s="74">
        <v>1499010</v>
      </c>
      <c r="H18" s="74">
        <v>1635620</v>
      </c>
      <c r="I18" s="74">
        <v>1545000</v>
      </c>
      <c r="J18" s="74">
        <v>1397550</v>
      </c>
      <c r="K18" s="74">
        <v>1412910</v>
      </c>
      <c r="L18" s="74">
        <v>1354060</v>
      </c>
      <c r="M18" s="74">
        <v>1512500</v>
      </c>
      <c r="N18" s="74">
        <v>1693390</v>
      </c>
      <c r="O18" s="175">
        <v>1694540</v>
      </c>
      <c r="P18" s="181">
        <v>1931900</v>
      </c>
      <c r="Q18" s="134">
        <f t="shared" si="0"/>
        <v>20.202089334934456</v>
      </c>
      <c r="R18" s="129">
        <f t="shared" si="1"/>
        <v>14.007341225347304</v>
      </c>
    </row>
    <row r="19" spans="1:18" ht="30" customHeight="1" x14ac:dyDescent="0.25">
      <c r="A19" s="61"/>
      <c r="B19" s="190" t="s">
        <v>85</v>
      </c>
      <c r="C19" s="80">
        <v>1382700</v>
      </c>
      <c r="D19" s="80">
        <v>1302620</v>
      </c>
      <c r="E19" s="80">
        <v>1330780</v>
      </c>
      <c r="F19" s="80">
        <v>1232520</v>
      </c>
      <c r="G19" s="80">
        <v>1340730</v>
      </c>
      <c r="H19" s="80">
        <v>1460070</v>
      </c>
      <c r="I19" s="80">
        <v>1407950</v>
      </c>
      <c r="J19" s="80">
        <v>1290080</v>
      </c>
      <c r="K19" s="80">
        <v>1303830</v>
      </c>
      <c r="L19" s="80">
        <v>1235010</v>
      </c>
      <c r="M19" s="80">
        <v>1362210</v>
      </c>
      <c r="N19" s="80">
        <v>1512610</v>
      </c>
      <c r="O19" s="176">
        <v>1475710</v>
      </c>
      <c r="P19" s="182">
        <v>1659150</v>
      </c>
      <c r="Q19" s="138">
        <f t="shared" si="0"/>
        <v>19.993490995877636</v>
      </c>
      <c r="R19" s="133">
        <f t="shared" si="1"/>
        <v>12.430626613630054</v>
      </c>
    </row>
    <row r="21" spans="1:18" x14ac:dyDescent="0.25">
      <c r="A21" s="81" t="s">
        <v>75</v>
      </c>
      <c r="B21" s="245" t="s">
        <v>94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</row>
    <row r="22" spans="1:18" x14ac:dyDescent="0.25">
      <c r="A22" s="13" t="s">
        <v>74</v>
      </c>
      <c r="B22" s="237" t="s">
        <v>111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</row>
    <row r="23" spans="1:18" x14ac:dyDescent="0.25">
      <c r="A23" s="15" t="s">
        <v>76</v>
      </c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</row>
  </sheetData>
  <mergeCells count="7">
    <mergeCell ref="B22:R22"/>
    <mergeCell ref="B23:R23"/>
    <mergeCell ref="Q3:R3"/>
    <mergeCell ref="B2:R2"/>
    <mergeCell ref="C3:P3"/>
    <mergeCell ref="B3:B4"/>
    <mergeCell ref="B21:R21"/>
  </mergeCells>
  <hyperlinks>
    <hyperlink ref="R1" location="Índice!A1" display="[índice Ç]" xr:uid="{00000000-0004-0000-0400-000000000000}"/>
    <hyperlink ref="B23" r:id="rId1" display="http://www.observatorioemigracao.pt/np4/1291" xr:uid="{00000000-0004-0000-0400-000001000000}"/>
    <hyperlink ref="B23:R23" r:id="rId2" display="http://www.observatorioemigracao.pt/np4/5751" xr:uid="{00000000-0004-0000-0400-000002000000}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showGridLines="0" workbookViewId="0">
      <selection activeCell="F1" sqref="F1"/>
    </sheetView>
  </sheetViews>
  <sheetFormatPr defaultRowHeight="15" x14ac:dyDescent="0.25"/>
  <cols>
    <col min="1" max="1" width="12.7109375" style="6" customWidth="1"/>
    <col min="2" max="2" width="8.7109375" style="6" customWidth="1"/>
    <col min="3" max="6" width="16.7109375" style="8" customWidth="1"/>
  </cols>
  <sheetData>
    <row r="1" spans="1:6" ht="30" customHeight="1" x14ac:dyDescent="0.25">
      <c r="A1" s="11" t="s">
        <v>73</v>
      </c>
      <c r="B1" s="17" t="s">
        <v>0</v>
      </c>
      <c r="C1" s="2"/>
      <c r="D1" s="2"/>
      <c r="E1" s="3"/>
      <c r="F1" s="30" t="s">
        <v>81</v>
      </c>
    </row>
    <row r="2" spans="1:6" ht="45" customHeight="1" thickBot="1" x14ac:dyDescent="0.3">
      <c r="A2" s="12"/>
      <c r="B2" s="246" t="s">
        <v>119</v>
      </c>
      <c r="C2" s="247"/>
      <c r="D2" s="247"/>
      <c r="E2" s="247"/>
      <c r="F2" s="247"/>
    </row>
    <row r="3" spans="1:6" ht="45" customHeight="1" x14ac:dyDescent="0.25">
      <c r="A3" s="12"/>
      <c r="B3" s="18" t="s">
        <v>77</v>
      </c>
      <c r="C3" s="4" t="s">
        <v>90</v>
      </c>
      <c r="D3" s="19" t="s">
        <v>98</v>
      </c>
      <c r="E3" s="86" t="s">
        <v>90</v>
      </c>
      <c r="F3" s="19" t="s">
        <v>97</v>
      </c>
    </row>
    <row r="4" spans="1:6" x14ac:dyDescent="0.25">
      <c r="B4" s="20">
        <v>1</v>
      </c>
      <c r="C4" s="5" t="s">
        <v>39</v>
      </c>
      <c r="D4" s="64">
        <v>68909757.72628805</v>
      </c>
      <c r="E4" s="87" t="s">
        <v>54</v>
      </c>
      <c r="F4" s="88">
        <v>31.752636582988757</v>
      </c>
    </row>
    <row r="5" spans="1:6" x14ac:dyDescent="0.25">
      <c r="B5" s="21">
        <v>2</v>
      </c>
      <c r="C5" s="22" t="s">
        <v>18</v>
      </c>
      <c r="D5" s="71">
        <v>63937646.592000015</v>
      </c>
      <c r="E5" s="168" t="s">
        <v>47</v>
      </c>
      <c r="F5" s="90">
        <v>15.887998834829833</v>
      </c>
    </row>
    <row r="6" spans="1:6" x14ac:dyDescent="0.25">
      <c r="B6" s="20">
        <v>3</v>
      </c>
      <c r="C6" s="5" t="s">
        <v>31</v>
      </c>
      <c r="D6" s="64">
        <v>28482734.079999998</v>
      </c>
      <c r="E6" s="169" t="s">
        <v>45</v>
      </c>
      <c r="F6" s="88">
        <v>14.255541648113629</v>
      </c>
    </row>
    <row r="7" spans="1:6" x14ac:dyDescent="0.25">
      <c r="B7" s="21">
        <v>4</v>
      </c>
      <c r="C7" s="22" t="s">
        <v>52</v>
      </c>
      <c r="D7" s="71">
        <v>26171339.392000001</v>
      </c>
      <c r="E7" s="89" t="s">
        <v>35</v>
      </c>
      <c r="F7" s="90">
        <v>10.326181579317687</v>
      </c>
    </row>
    <row r="8" spans="1:6" x14ac:dyDescent="0.25">
      <c r="B8" s="20">
        <v>5</v>
      </c>
      <c r="C8" s="5" t="s">
        <v>33</v>
      </c>
      <c r="D8" s="64">
        <v>23347125.408000018</v>
      </c>
      <c r="E8" s="169" t="s">
        <v>31</v>
      </c>
      <c r="F8" s="88">
        <v>9.7393053341734515</v>
      </c>
    </row>
    <row r="9" spans="1:6" x14ac:dyDescent="0.25">
      <c r="B9" s="21">
        <v>6</v>
      </c>
      <c r="C9" s="22" t="s">
        <v>55</v>
      </c>
      <c r="D9" s="71">
        <v>20459152.345628146</v>
      </c>
      <c r="E9" s="89" t="s">
        <v>66</v>
      </c>
      <c r="F9" s="90">
        <v>8.5034703500534992</v>
      </c>
    </row>
    <row r="10" spans="1:6" x14ac:dyDescent="0.25">
      <c r="B10" s="20">
        <v>7</v>
      </c>
      <c r="C10" s="5" t="s">
        <v>58</v>
      </c>
      <c r="D10" s="64">
        <v>19306000.127999987</v>
      </c>
      <c r="E10" s="87" t="s">
        <v>12</v>
      </c>
      <c r="F10" s="88">
        <v>7.8880434981043912</v>
      </c>
    </row>
    <row r="11" spans="1:6" x14ac:dyDescent="0.25">
      <c r="B11" s="21">
        <v>8</v>
      </c>
      <c r="C11" s="22" t="s">
        <v>107</v>
      </c>
      <c r="D11" s="71">
        <v>18325400.536870956</v>
      </c>
      <c r="E11" s="168" t="s">
        <v>78</v>
      </c>
      <c r="F11" s="90">
        <v>7.6299563945876132</v>
      </c>
    </row>
    <row r="12" spans="1:6" x14ac:dyDescent="0.25">
      <c r="B12" s="20">
        <v>9</v>
      </c>
      <c r="C12" s="5" t="s">
        <v>12</v>
      </c>
      <c r="D12" s="64">
        <v>15387890.015999995</v>
      </c>
      <c r="E12" s="169" t="s">
        <v>58</v>
      </c>
      <c r="F12" s="88">
        <v>7.1226741191410783</v>
      </c>
    </row>
    <row r="13" spans="1:6" x14ac:dyDescent="0.25">
      <c r="B13" s="21">
        <v>10</v>
      </c>
      <c r="C13" s="22" t="s">
        <v>4</v>
      </c>
      <c r="D13" s="71">
        <v>15362079.308000004</v>
      </c>
      <c r="E13" s="168" t="s">
        <v>51</v>
      </c>
      <c r="F13" s="90">
        <v>7.0249191638920321</v>
      </c>
    </row>
    <row r="14" spans="1:6" x14ac:dyDescent="0.25">
      <c r="B14" s="20">
        <v>11</v>
      </c>
      <c r="C14" s="5" t="s">
        <v>108</v>
      </c>
      <c r="D14" s="64">
        <v>13000000</v>
      </c>
      <c r="E14" s="169" t="s">
        <v>108</v>
      </c>
      <c r="F14" s="88">
        <v>6.7148975687728347</v>
      </c>
    </row>
    <row r="15" spans="1:6" x14ac:dyDescent="0.25">
      <c r="B15" s="21">
        <v>12</v>
      </c>
      <c r="C15" s="22" t="s">
        <v>28</v>
      </c>
      <c r="D15" s="71">
        <v>10273711.871999992</v>
      </c>
      <c r="E15" s="168" t="s">
        <v>71</v>
      </c>
      <c r="F15" s="90">
        <v>6.4503653473860414</v>
      </c>
    </row>
    <row r="16" spans="1:6" x14ac:dyDescent="0.25">
      <c r="B16" s="20">
        <v>13</v>
      </c>
      <c r="C16" s="5" t="s">
        <v>13</v>
      </c>
      <c r="D16" s="64">
        <v>9933945.9759999998</v>
      </c>
      <c r="E16" s="169" t="s">
        <v>107</v>
      </c>
      <c r="F16" s="88">
        <v>5.5400812710384804</v>
      </c>
    </row>
    <row r="17" spans="2:6" x14ac:dyDescent="0.25">
      <c r="B17" s="21">
        <v>14</v>
      </c>
      <c r="C17" s="22" t="s">
        <v>40</v>
      </c>
      <c r="D17" s="71">
        <v>9630966.3548642565</v>
      </c>
      <c r="E17" s="168" t="s">
        <v>55</v>
      </c>
      <c r="F17" s="90">
        <v>4.2528771196142676</v>
      </c>
    </row>
    <row r="18" spans="2:6" x14ac:dyDescent="0.25">
      <c r="B18" s="20">
        <v>15</v>
      </c>
      <c r="C18" s="5" t="s">
        <v>43</v>
      </c>
      <c r="D18" s="64">
        <v>9517018.367999997</v>
      </c>
      <c r="E18" s="169" t="s">
        <v>39</v>
      </c>
      <c r="F18" s="88">
        <v>3.2886232708941643</v>
      </c>
    </row>
    <row r="19" spans="2:6" x14ac:dyDescent="0.25">
      <c r="B19" s="21">
        <v>16</v>
      </c>
      <c r="C19" s="22" t="s">
        <v>47</v>
      </c>
      <c r="D19" s="71">
        <v>7480817.0879999995</v>
      </c>
      <c r="E19" s="168" t="s">
        <v>52</v>
      </c>
      <c r="F19" s="90">
        <v>2.2881181452861528</v>
      </c>
    </row>
    <row r="20" spans="2:6" x14ac:dyDescent="0.25">
      <c r="B20" s="20">
        <v>17</v>
      </c>
      <c r="C20" s="5" t="s">
        <v>29</v>
      </c>
      <c r="D20" s="64">
        <v>7069000.1920000007</v>
      </c>
      <c r="E20" s="91" t="s">
        <v>60</v>
      </c>
      <c r="F20" s="92">
        <v>2.1956845003673653</v>
      </c>
    </row>
    <row r="21" spans="2:6" x14ac:dyDescent="0.25">
      <c r="B21" s="21">
        <v>18</v>
      </c>
      <c r="C21" s="22" t="s">
        <v>51</v>
      </c>
      <c r="D21" s="71">
        <v>7066596.8640000029</v>
      </c>
      <c r="E21" s="93" t="s">
        <v>13</v>
      </c>
      <c r="F21" s="94">
        <v>2.1828735527161633</v>
      </c>
    </row>
    <row r="22" spans="2:6" x14ac:dyDescent="0.25">
      <c r="B22" s="20">
        <v>19</v>
      </c>
      <c r="C22" s="5" t="s">
        <v>66</v>
      </c>
      <c r="D22" s="64">
        <v>6999731.3120000008</v>
      </c>
      <c r="E22" s="87" t="s">
        <v>20</v>
      </c>
      <c r="F22" s="88">
        <v>1.6004719916230019</v>
      </c>
    </row>
    <row r="23" spans="2:6" x14ac:dyDescent="0.25">
      <c r="B23" s="21">
        <v>20</v>
      </c>
      <c r="C23" s="22" t="s">
        <v>64</v>
      </c>
      <c r="D23" s="71">
        <v>6869649.9199999981</v>
      </c>
      <c r="E23" s="168" t="s">
        <v>59</v>
      </c>
      <c r="F23" s="90">
        <v>1.4222337103974745</v>
      </c>
    </row>
    <row r="24" spans="2:6" x14ac:dyDescent="0.25">
      <c r="B24" s="20">
        <v>21</v>
      </c>
      <c r="C24" s="5" t="s">
        <v>59</v>
      </c>
      <c r="D24" s="64">
        <v>6784999.9359999979</v>
      </c>
      <c r="E24" s="87" t="s">
        <v>109</v>
      </c>
      <c r="F24" s="88">
        <v>1.3203632465845383</v>
      </c>
    </row>
    <row r="25" spans="2:6" x14ac:dyDescent="0.25">
      <c r="B25" s="21">
        <v>22</v>
      </c>
      <c r="C25" s="22" t="s">
        <v>54</v>
      </c>
      <c r="D25" s="71">
        <v>6729935.7760000033</v>
      </c>
      <c r="E25" s="89" t="s">
        <v>40</v>
      </c>
      <c r="F25" s="90">
        <v>1.1173670726702385</v>
      </c>
    </row>
    <row r="26" spans="2:6" x14ac:dyDescent="0.25">
      <c r="B26" s="20">
        <v>23</v>
      </c>
      <c r="C26" s="5" t="s">
        <v>35</v>
      </c>
      <c r="D26" s="64">
        <v>6587500.0639999993</v>
      </c>
      <c r="E26" s="169" t="s">
        <v>33</v>
      </c>
      <c r="F26" s="88">
        <v>0.96522169823506399</v>
      </c>
    </row>
    <row r="27" spans="2:6" x14ac:dyDescent="0.25">
      <c r="B27" s="21">
        <v>24</v>
      </c>
      <c r="C27" s="22" t="s">
        <v>21</v>
      </c>
      <c r="D27" s="71">
        <v>6453500.095999998</v>
      </c>
      <c r="E27" s="168" t="s">
        <v>28</v>
      </c>
      <c r="F27" s="90">
        <v>0.85681573035103853</v>
      </c>
    </row>
    <row r="28" spans="2:6" x14ac:dyDescent="0.25">
      <c r="B28" s="20">
        <v>25</v>
      </c>
      <c r="C28" s="26" t="s">
        <v>71</v>
      </c>
      <c r="D28" s="45">
        <v>5845000.0640000002</v>
      </c>
      <c r="E28" s="87" t="s">
        <v>18</v>
      </c>
      <c r="F28" s="88">
        <v>0.58084365464403076</v>
      </c>
    </row>
    <row r="29" spans="2:6" x14ac:dyDescent="0.25">
      <c r="B29" s="21">
        <v>26</v>
      </c>
      <c r="C29" s="22" t="s">
        <v>45</v>
      </c>
      <c r="D29" s="71">
        <v>5348310.0480000032</v>
      </c>
      <c r="E29" s="168" t="s">
        <v>43</v>
      </c>
      <c r="F29" s="90">
        <v>0.52248335045300953</v>
      </c>
    </row>
    <row r="30" spans="2:6" x14ac:dyDescent="0.25">
      <c r="B30" s="20">
        <v>27</v>
      </c>
      <c r="C30" s="170" t="s">
        <v>109</v>
      </c>
      <c r="D30" s="64">
        <v>5217653.3760000002</v>
      </c>
      <c r="E30" s="169" t="s">
        <v>64</v>
      </c>
      <c r="F30" s="88">
        <v>0.51604642035764114</v>
      </c>
    </row>
    <row r="31" spans="2:6" x14ac:dyDescent="0.25">
      <c r="B31" s="23">
        <v>28</v>
      </c>
      <c r="C31" s="24" t="s">
        <v>78</v>
      </c>
      <c r="D31" s="95">
        <v>5196200.0639999993</v>
      </c>
      <c r="E31" s="168" t="s">
        <v>21</v>
      </c>
      <c r="F31" s="90">
        <v>0.46836679366216993</v>
      </c>
    </row>
    <row r="32" spans="2:6" x14ac:dyDescent="0.25">
      <c r="B32" s="25">
        <v>29</v>
      </c>
      <c r="C32" s="26" t="s">
        <v>61</v>
      </c>
      <c r="D32" s="45">
        <v>5003393.5360000022</v>
      </c>
      <c r="E32" s="169" t="s">
        <v>4</v>
      </c>
      <c r="F32" s="88">
        <v>0.45673620300656159</v>
      </c>
    </row>
    <row r="33" spans="1:6" x14ac:dyDescent="0.25">
      <c r="B33" s="23">
        <v>30</v>
      </c>
      <c r="C33" s="24" t="s">
        <v>20</v>
      </c>
      <c r="D33" s="95">
        <v>4674661.0839999998</v>
      </c>
      <c r="E33" s="168" t="s">
        <v>61</v>
      </c>
      <c r="F33" s="90">
        <v>0.17506606473127992</v>
      </c>
    </row>
    <row r="34" spans="1:6" ht="15.75" thickBot="1" x14ac:dyDescent="0.3">
      <c r="B34" s="164">
        <v>31</v>
      </c>
      <c r="C34" s="166" t="s">
        <v>60</v>
      </c>
      <c r="D34" s="167">
        <v>4367727.2960000001</v>
      </c>
      <c r="E34" s="171" t="s">
        <v>29</v>
      </c>
      <c r="F34" s="165">
        <v>3.9192427506485689E-2</v>
      </c>
    </row>
    <row r="35" spans="1:6" x14ac:dyDescent="0.25">
      <c r="C35" s="7"/>
    </row>
    <row r="36" spans="1:6" x14ac:dyDescent="0.25">
      <c r="A36" s="14" t="s">
        <v>75</v>
      </c>
      <c r="B36" s="213" t="s">
        <v>96</v>
      </c>
      <c r="C36" s="254"/>
      <c r="D36" s="254"/>
      <c r="E36" s="254"/>
      <c r="F36" s="236"/>
    </row>
    <row r="37" spans="1:6" x14ac:dyDescent="0.25">
      <c r="A37" s="13" t="s">
        <v>74</v>
      </c>
      <c r="B37" s="252" t="s">
        <v>111</v>
      </c>
      <c r="C37" s="253"/>
      <c r="D37" s="253"/>
      <c r="E37" s="253"/>
      <c r="F37" s="253"/>
    </row>
    <row r="38" spans="1:6" x14ac:dyDescent="0.25">
      <c r="A38" s="15" t="s">
        <v>76</v>
      </c>
      <c r="B38" s="248" t="s">
        <v>112</v>
      </c>
      <c r="C38" s="249"/>
      <c r="D38" s="250"/>
      <c r="E38" s="251"/>
      <c r="F38" s="251"/>
    </row>
    <row r="39" spans="1:6" x14ac:dyDescent="0.25">
      <c r="B39"/>
      <c r="C39"/>
      <c r="D39"/>
      <c r="E39"/>
      <c r="F39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</sheetData>
  <mergeCells count="4">
    <mergeCell ref="B2:F2"/>
    <mergeCell ref="B38:F38"/>
    <mergeCell ref="B37:F37"/>
    <mergeCell ref="B36:F36"/>
  </mergeCells>
  <hyperlinks>
    <hyperlink ref="F1" location="Índice!A1" display="[índice Ç]" xr:uid="{00000000-0004-0000-0500-000000000000}"/>
    <hyperlink ref="B38" r:id="rId1" display="http://www.observatorioemigracao.pt/np4/1291" xr:uid="{00000000-0004-0000-0500-000001000000}"/>
    <hyperlink ref="B38:F38" r:id="rId2" display="http://www.observatorioemigracao.pt/np4/5751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73</v>
      </c>
      <c r="B1" s="113" t="s">
        <v>0</v>
      </c>
      <c r="C1" s="114"/>
      <c r="D1" s="115"/>
      <c r="E1" s="115"/>
      <c r="F1" s="30" t="s">
        <v>81</v>
      </c>
    </row>
    <row r="2" spans="1:6" ht="30" customHeight="1" x14ac:dyDescent="0.25">
      <c r="A2" s="116"/>
      <c r="B2" s="255" t="s">
        <v>122</v>
      </c>
      <c r="C2" s="256"/>
      <c r="D2" s="256"/>
      <c r="E2" s="256"/>
      <c r="F2" s="256"/>
    </row>
    <row r="3" spans="1:6" x14ac:dyDescent="0.25">
      <c r="A3" s="115"/>
      <c r="B3" s="115"/>
      <c r="C3" s="115"/>
      <c r="D3" s="115"/>
      <c r="E3" s="115"/>
      <c r="F3" s="115"/>
    </row>
    <row r="4" spans="1:6" x14ac:dyDescent="0.25">
      <c r="A4" s="115"/>
      <c r="B4" s="115"/>
      <c r="C4" s="115"/>
      <c r="D4" s="115"/>
      <c r="E4" s="115"/>
      <c r="F4" s="115"/>
    </row>
    <row r="5" spans="1:6" x14ac:dyDescent="0.25">
      <c r="A5" s="115"/>
      <c r="B5" s="115"/>
      <c r="C5" s="115"/>
      <c r="D5" s="115"/>
      <c r="E5" s="115"/>
      <c r="F5" s="115"/>
    </row>
    <row r="6" spans="1:6" x14ac:dyDescent="0.25">
      <c r="A6" s="115"/>
      <c r="B6" s="115"/>
      <c r="C6" s="115"/>
      <c r="D6" s="115"/>
      <c r="E6" s="115"/>
      <c r="F6" s="115"/>
    </row>
    <row r="7" spans="1:6" x14ac:dyDescent="0.25">
      <c r="A7" s="115"/>
      <c r="B7" s="115"/>
      <c r="C7" s="115"/>
      <c r="D7" s="115"/>
      <c r="E7" s="115"/>
      <c r="F7" s="115"/>
    </row>
    <row r="8" spans="1:6" x14ac:dyDescent="0.25">
      <c r="A8" s="115"/>
      <c r="B8" s="115"/>
      <c r="C8" s="115"/>
      <c r="D8" s="115"/>
      <c r="E8" s="115"/>
      <c r="F8" s="115"/>
    </row>
    <row r="9" spans="1:6" x14ac:dyDescent="0.25">
      <c r="A9" s="115"/>
      <c r="B9" s="115"/>
      <c r="C9" s="115"/>
      <c r="D9" s="115"/>
      <c r="E9" s="115"/>
      <c r="F9" s="115"/>
    </row>
    <row r="10" spans="1:6" x14ac:dyDescent="0.25">
      <c r="A10" s="115"/>
      <c r="B10" s="115"/>
      <c r="C10" s="115"/>
      <c r="D10" s="115"/>
      <c r="E10" s="115"/>
      <c r="F10" s="115"/>
    </row>
    <row r="11" spans="1:6" x14ac:dyDescent="0.25">
      <c r="A11" s="115"/>
      <c r="B11" s="115"/>
      <c r="C11" s="115"/>
      <c r="D11" s="115"/>
      <c r="E11" s="115"/>
      <c r="F11" s="115"/>
    </row>
    <row r="12" spans="1:6" x14ac:dyDescent="0.25">
      <c r="A12" s="115"/>
      <c r="B12" s="115"/>
      <c r="C12" s="115"/>
      <c r="D12" s="115"/>
      <c r="E12" s="115"/>
      <c r="F12" s="115"/>
    </row>
    <row r="13" spans="1:6" x14ac:dyDescent="0.25">
      <c r="A13" s="115"/>
      <c r="B13" s="115"/>
      <c r="C13" s="115"/>
      <c r="D13" s="115"/>
      <c r="E13" s="115"/>
      <c r="F13" s="115"/>
    </row>
    <row r="14" spans="1:6" x14ac:dyDescent="0.25">
      <c r="A14" s="115"/>
      <c r="B14" s="115"/>
      <c r="C14" s="115"/>
      <c r="D14" s="115"/>
      <c r="E14" s="115"/>
      <c r="F14" s="115"/>
    </row>
    <row r="15" spans="1:6" x14ac:dyDescent="0.25">
      <c r="A15" s="115"/>
      <c r="B15" s="115"/>
      <c r="C15" s="115"/>
      <c r="D15" s="115"/>
      <c r="E15" s="115"/>
      <c r="F15" s="115"/>
    </row>
    <row r="16" spans="1:6" x14ac:dyDescent="0.25">
      <c r="A16" s="115"/>
      <c r="B16" s="115"/>
      <c r="C16" s="115"/>
      <c r="D16" s="115"/>
      <c r="E16" s="115"/>
      <c r="F16" s="115"/>
    </row>
    <row r="17" spans="1:6" x14ac:dyDescent="0.25">
      <c r="A17" s="115"/>
      <c r="B17" s="115"/>
      <c r="C17" s="115"/>
      <c r="D17" s="115"/>
      <c r="E17" s="115"/>
      <c r="F17" s="115"/>
    </row>
    <row r="18" spans="1:6" x14ac:dyDescent="0.25">
      <c r="A18" s="115"/>
      <c r="B18" s="115"/>
      <c r="C18" s="115"/>
      <c r="D18" s="115"/>
      <c r="E18" s="115"/>
      <c r="F18" s="115"/>
    </row>
    <row r="19" spans="1:6" x14ac:dyDescent="0.25">
      <c r="A19" s="115"/>
      <c r="B19" s="115"/>
      <c r="C19" s="115"/>
      <c r="D19" s="115"/>
      <c r="E19" s="115"/>
      <c r="F19" s="115"/>
    </row>
    <row r="20" spans="1:6" x14ac:dyDescent="0.25">
      <c r="A20" s="115"/>
      <c r="B20" s="115"/>
      <c r="C20" s="115"/>
      <c r="D20" s="115"/>
      <c r="E20" s="115"/>
      <c r="F20" s="115"/>
    </row>
    <row r="21" spans="1:6" x14ac:dyDescent="0.25">
      <c r="A21" s="115"/>
      <c r="B21" s="115"/>
      <c r="C21" s="115"/>
      <c r="D21" s="115"/>
      <c r="E21" s="115"/>
      <c r="F21" s="115"/>
    </row>
    <row r="22" spans="1:6" x14ac:dyDescent="0.25">
      <c r="A22" s="115"/>
      <c r="B22" s="115"/>
      <c r="C22" s="115"/>
      <c r="D22" s="115"/>
      <c r="E22" s="115"/>
      <c r="F22" s="115"/>
    </row>
    <row r="23" spans="1:6" x14ac:dyDescent="0.25">
      <c r="A23" s="115"/>
      <c r="B23" s="115"/>
      <c r="C23" s="115"/>
      <c r="D23" s="115"/>
      <c r="E23" s="115"/>
      <c r="F23" s="115"/>
    </row>
    <row r="24" spans="1:6" x14ac:dyDescent="0.25">
      <c r="A24" s="115"/>
      <c r="B24" s="115"/>
      <c r="C24" s="115"/>
      <c r="D24" s="115"/>
      <c r="E24" s="115"/>
      <c r="F24" s="115"/>
    </row>
    <row r="25" spans="1:6" x14ac:dyDescent="0.25">
      <c r="A25" s="115"/>
      <c r="B25" s="115"/>
      <c r="C25" s="115"/>
      <c r="D25" s="115"/>
      <c r="E25" s="115"/>
      <c r="F25" s="115"/>
    </row>
    <row r="26" spans="1:6" x14ac:dyDescent="0.25">
      <c r="A26" s="115"/>
      <c r="B26" s="115"/>
      <c r="C26" s="115"/>
      <c r="D26" s="115"/>
      <c r="E26" s="115"/>
      <c r="F26" s="115"/>
    </row>
    <row r="27" spans="1:6" x14ac:dyDescent="0.25">
      <c r="A27" s="115"/>
      <c r="B27" s="115"/>
      <c r="C27" s="115"/>
      <c r="D27" s="115"/>
      <c r="E27" s="115"/>
      <c r="F27" s="115"/>
    </row>
    <row r="28" spans="1:6" x14ac:dyDescent="0.25">
      <c r="A28" s="115"/>
      <c r="B28" s="115"/>
      <c r="C28" s="115"/>
      <c r="D28" s="115"/>
      <c r="E28" s="115"/>
      <c r="F28" s="115"/>
    </row>
    <row r="29" spans="1:6" x14ac:dyDescent="0.25">
      <c r="A29" s="115"/>
      <c r="B29" s="115"/>
      <c r="C29" s="115"/>
      <c r="D29" s="115"/>
      <c r="E29" s="115"/>
      <c r="F29" s="115"/>
    </row>
    <row r="30" spans="1:6" x14ac:dyDescent="0.25">
      <c r="A30" s="115"/>
      <c r="B30" s="115"/>
      <c r="C30" s="115"/>
      <c r="D30" s="115"/>
      <c r="E30" s="115"/>
      <c r="F30" s="115"/>
    </row>
    <row r="31" spans="1:6" x14ac:dyDescent="0.25">
      <c r="A31" s="115"/>
      <c r="B31" s="115"/>
      <c r="C31" s="115"/>
      <c r="D31" s="115"/>
      <c r="E31" s="115"/>
      <c r="F31" s="115"/>
    </row>
    <row r="32" spans="1:6" x14ac:dyDescent="0.25">
      <c r="A32" s="115"/>
      <c r="B32" s="115"/>
      <c r="C32" s="115"/>
      <c r="D32" s="115"/>
      <c r="E32" s="115"/>
      <c r="F32" s="115"/>
    </row>
    <row r="33" spans="1:6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</row>
    <row r="34" spans="1:6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</row>
    <row r="35" spans="1:6" ht="15" customHeight="1" x14ac:dyDescent="0.25">
      <c r="A35" s="85" t="s">
        <v>76</v>
      </c>
      <c r="B35" s="222" t="s">
        <v>112</v>
      </c>
      <c r="C35" s="199"/>
      <c r="D35" s="199"/>
      <c r="E35" s="199"/>
      <c r="F35" s="199"/>
    </row>
  </sheetData>
  <mergeCells count="4">
    <mergeCell ref="B2:F2"/>
    <mergeCell ref="B33:F33"/>
    <mergeCell ref="B34:F34"/>
    <mergeCell ref="B35:F35"/>
  </mergeCells>
  <hyperlinks>
    <hyperlink ref="F1" location="Índice!A1" display="[índice Ç]" xr:uid="{00000000-0004-0000-0600-000000000000}"/>
    <hyperlink ref="B35" r:id="rId1" display="http://www.observatorioemigracao.pt/np4/1291" xr:uid="{00000000-0004-0000-0600-000001000000}"/>
    <hyperlink ref="B35:F35" r:id="rId2" display="http://www.observatorioemigracao.pt/np4/5751" xr:uid="{00000000-0004-0000-0600-000002000000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73</v>
      </c>
      <c r="B1" s="113" t="s">
        <v>0</v>
      </c>
      <c r="F1" s="30" t="s">
        <v>81</v>
      </c>
    </row>
    <row r="2" spans="1:6" ht="45" customHeight="1" x14ac:dyDescent="0.25">
      <c r="B2" s="255" t="s">
        <v>121</v>
      </c>
      <c r="C2" s="256"/>
      <c r="D2" s="256"/>
      <c r="E2" s="256"/>
      <c r="F2" s="256"/>
    </row>
    <row r="3" spans="1:6" s="126" customFormat="1" ht="15" customHeight="1" x14ac:dyDescent="0.2"/>
    <row r="4" spans="1:6" s="126" customFormat="1" ht="15" customHeight="1" x14ac:dyDescent="0.2"/>
    <row r="5" spans="1:6" s="126" customFormat="1" ht="15" customHeight="1" x14ac:dyDescent="0.2"/>
    <row r="6" spans="1:6" s="126" customFormat="1" ht="15" customHeight="1" x14ac:dyDescent="0.2"/>
    <row r="7" spans="1:6" s="126" customFormat="1" ht="15" customHeight="1" x14ac:dyDescent="0.2"/>
    <row r="8" spans="1:6" s="126" customFormat="1" ht="15" customHeight="1" x14ac:dyDescent="0.2"/>
    <row r="9" spans="1:6" s="126" customFormat="1" ht="15" customHeight="1" x14ac:dyDescent="0.2"/>
    <row r="10" spans="1:6" s="126" customFormat="1" ht="15" customHeight="1" x14ac:dyDescent="0.2"/>
    <row r="11" spans="1:6" s="126" customFormat="1" ht="15" customHeight="1" x14ac:dyDescent="0.2"/>
    <row r="12" spans="1:6" s="126" customFormat="1" ht="15" customHeight="1" x14ac:dyDescent="0.2"/>
    <row r="13" spans="1:6" s="126" customFormat="1" ht="15" customHeight="1" x14ac:dyDescent="0.2"/>
    <row r="14" spans="1:6" s="126" customFormat="1" ht="15" customHeight="1" x14ac:dyDescent="0.2"/>
    <row r="15" spans="1:6" s="126" customFormat="1" ht="15" customHeight="1" x14ac:dyDescent="0.2"/>
    <row r="16" spans="1:6" s="126" customFormat="1" ht="15" customHeight="1" x14ac:dyDescent="0.2"/>
    <row r="17" s="126" customFormat="1" ht="15" customHeight="1" x14ac:dyDescent="0.2"/>
    <row r="18" s="126" customFormat="1" ht="15" customHeight="1" x14ac:dyDescent="0.2"/>
    <row r="19" s="126" customFormat="1" ht="15" customHeight="1" x14ac:dyDescent="0.2"/>
    <row r="20" s="126" customFormat="1" ht="15" customHeight="1" x14ac:dyDescent="0.2"/>
    <row r="21" s="126" customFormat="1" ht="15" customHeight="1" x14ac:dyDescent="0.2"/>
    <row r="22" s="126" customFormat="1" ht="15" customHeight="1" x14ac:dyDescent="0.2"/>
    <row r="23" s="126" customFormat="1" ht="15" customHeight="1" x14ac:dyDescent="0.2"/>
    <row r="24" s="126" customFormat="1" ht="15" customHeight="1" x14ac:dyDescent="0.2"/>
    <row r="25" s="126" customFormat="1" ht="15" customHeight="1" x14ac:dyDescent="0.2"/>
    <row r="26" s="126" customFormat="1" ht="15" customHeight="1" x14ac:dyDescent="0.2"/>
    <row r="27" s="126" customFormat="1" ht="15" customHeight="1" x14ac:dyDescent="0.2"/>
    <row r="28" s="126" customFormat="1" ht="15" customHeight="1" x14ac:dyDescent="0.2"/>
    <row r="29" s="126" customFormat="1" ht="15" customHeight="1" x14ac:dyDescent="0.2"/>
    <row r="30" s="126" customFormat="1" ht="15" customHeight="1" x14ac:dyDescent="0.2"/>
    <row r="31" s="126" customFormat="1" ht="15" customHeight="1" x14ac:dyDescent="0.2"/>
    <row r="32" s="126" customFormat="1" ht="15" customHeight="1" x14ac:dyDescent="0.2"/>
    <row r="33" spans="1:6" s="126" customFormat="1" ht="30" customHeight="1" x14ac:dyDescent="0.25">
      <c r="A33" s="14" t="s">
        <v>75</v>
      </c>
      <c r="B33" s="259" t="s">
        <v>104</v>
      </c>
      <c r="C33" s="236"/>
      <c r="D33" s="236"/>
      <c r="E33" s="236"/>
      <c r="F33" s="236"/>
    </row>
    <row r="34" spans="1:6" s="126" customFormat="1" ht="15" customHeight="1" x14ac:dyDescent="0.2">
      <c r="A34" s="117" t="s">
        <v>74</v>
      </c>
      <c r="B34" s="258" t="s">
        <v>111</v>
      </c>
      <c r="C34" s="221"/>
      <c r="D34" s="221"/>
      <c r="E34" s="221"/>
      <c r="F34" s="221"/>
    </row>
    <row r="35" spans="1:6" s="126" customFormat="1" ht="15" customHeight="1" x14ac:dyDescent="0.2">
      <c r="A35" s="85" t="s">
        <v>76</v>
      </c>
      <c r="B35" s="222" t="s">
        <v>112</v>
      </c>
      <c r="C35" s="199"/>
      <c r="D35" s="199"/>
      <c r="E35" s="199"/>
      <c r="F35" s="199"/>
    </row>
    <row r="36" spans="1:6" s="126" customFormat="1" ht="15" customHeight="1" x14ac:dyDescent="0.2"/>
    <row r="37" spans="1:6" s="126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 xr:uid="{00000000-0004-0000-0700-000000000000}"/>
    <hyperlink ref="B35" r:id="rId1" display="http://www.observatorioemigracao.pt/np4/1291" xr:uid="{00000000-0004-0000-0700-000001000000}"/>
    <hyperlink ref="B35:F35" r:id="rId2" display="http://www.observatorioemigracao.pt/np4/5751" xr:uid="{00000000-0004-0000-0700-00000200000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40" t="s">
        <v>73</v>
      </c>
      <c r="B1" s="28" t="s">
        <v>0</v>
      </c>
      <c r="C1" s="115"/>
      <c r="D1" s="115"/>
      <c r="E1" s="115"/>
      <c r="F1" s="30" t="s">
        <v>81</v>
      </c>
      <c r="G1" s="118"/>
    </row>
    <row r="2" spans="1:7" ht="45" customHeight="1" x14ac:dyDescent="0.25">
      <c r="A2" s="116"/>
      <c r="B2" s="255" t="s">
        <v>126</v>
      </c>
      <c r="C2" s="256"/>
      <c r="D2" s="256"/>
      <c r="E2" s="256"/>
      <c r="F2" s="256"/>
      <c r="G2" s="119"/>
    </row>
    <row r="3" spans="1:7" ht="15" customHeight="1" x14ac:dyDescent="0.25">
      <c r="A3" s="120"/>
      <c r="B3" s="121"/>
      <c r="C3" s="122"/>
      <c r="D3" s="122"/>
      <c r="E3" s="122"/>
      <c r="F3" s="122"/>
      <c r="G3" s="119"/>
    </row>
    <row r="4" spans="1:7" ht="15" customHeight="1" x14ac:dyDescent="0.25">
      <c r="A4" s="120"/>
      <c r="B4" s="121"/>
      <c r="C4" s="122"/>
      <c r="D4" s="122"/>
      <c r="E4" s="122"/>
      <c r="F4" s="122"/>
      <c r="G4" s="119"/>
    </row>
    <row r="5" spans="1:7" ht="15" customHeight="1" x14ac:dyDescent="0.25">
      <c r="A5" s="120"/>
      <c r="B5" s="121"/>
      <c r="C5" s="122"/>
      <c r="D5" s="122"/>
      <c r="E5" s="122"/>
      <c r="F5" s="122"/>
      <c r="G5" s="119"/>
    </row>
    <row r="6" spans="1:7" ht="15" customHeight="1" x14ac:dyDescent="0.25">
      <c r="A6" s="120"/>
      <c r="B6" s="121"/>
      <c r="C6" s="122"/>
      <c r="D6" s="122"/>
      <c r="E6" s="122"/>
      <c r="F6" s="122"/>
      <c r="G6" s="119"/>
    </row>
    <row r="7" spans="1:7" ht="15" customHeight="1" x14ac:dyDescent="0.25">
      <c r="A7" s="120"/>
      <c r="B7" s="121"/>
      <c r="C7" s="122"/>
      <c r="D7" s="122"/>
      <c r="E7" s="122"/>
      <c r="F7" s="122"/>
      <c r="G7" s="119"/>
    </row>
    <row r="8" spans="1:7" ht="15" customHeight="1" x14ac:dyDescent="0.25">
      <c r="A8" s="120"/>
      <c r="B8" s="121"/>
      <c r="C8" s="122"/>
      <c r="D8" s="122"/>
      <c r="E8" s="122"/>
      <c r="F8" s="122"/>
      <c r="G8" s="119"/>
    </row>
    <row r="9" spans="1:7" ht="15" customHeight="1" x14ac:dyDescent="0.25">
      <c r="A9" s="120"/>
      <c r="B9" s="121"/>
      <c r="C9" s="122"/>
      <c r="D9" s="122"/>
      <c r="E9" s="122"/>
      <c r="F9" s="122"/>
      <c r="G9" s="119"/>
    </row>
    <row r="10" spans="1:7" ht="15" customHeight="1" x14ac:dyDescent="0.25">
      <c r="A10" s="120"/>
      <c r="B10" s="121"/>
      <c r="C10" s="122"/>
      <c r="D10" s="122"/>
      <c r="E10" s="122"/>
      <c r="F10" s="122"/>
      <c r="G10" s="119"/>
    </row>
    <row r="11" spans="1:7" ht="15" customHeight="1" x14ac:dyDescent="0.25">
      <c r="A11" s="120"/>
      <c r="B11" s="121"/>
      <c r="C11" s="122"/>
      <c r="D11" s="122"/>
      <c r="E11" s="122"/>
      <c r="F11" s="122"/>
      <c r="G11" s="119"/>
    </row>
    <row r="12" spans="1:7" ht="15" customHeight="1" x14ac:dyDescent="0.25">
      <c r="A12" s="120"/>
      <c r="B12" s="121"/>
      <c r="C12" s="122"/>
      <c r="D12" s="122"/>
      <c r="E12" s="122"/>
      <c r="F12" s="122"/>
      <c r="G12" s="119"/>
    </row>
    <row r="13" spans="1:7" ht="15" customHeight="1" x14ac:dyDescent="0.25">
      <c r="A13" s="120"/>
      <c r="B13" s="121"/>
      <c r="C13" s="122"/>
      <c r="D13" s="122"/>
      <c r="E13" s="122"/>
      <c r="F13" s="122"/>
      <c r="G13" s="119"/>
    </row>
    <row r="14" spans="1:7" ht="15" customHeight="1" x14ac:dyDescent="0.25">
      <c r="A14" s="115"/>
      <c r="B14" s="115"/>
      <c r="C14" s="115"/>
      <c r="D14" s="115"/>
      <c r="E14" s="115"/>
      <c r="F14" s="115"/>
      <c r="G14" s="115"/>
    </row>
    <row r="15" spans="1:7" ht="15" customHeight="1" x14ac:dyDescent="0.25">
      <c r="A15" s="115"/>
      <c r="B15" s="115"/>
      <c r="C15" s="115"/>
      <c r="D15" s="115"/>
      <c r="E15" s="115"/>
      <c r="F15" s="115"/>
      <c r="G15" s="115"/>
    </row>
    <row r="16" spans="1:7" ht="15" customHeight="1" x14ac:dyDescent="0.25">
      <c r="A16" s="115"/>
      <c r="B16" s="115"/>
      <c r="C16" s="115"/>
      <c r="D16" s="115"/>
      <c r="E16" s="115"/>
      <c r="F16" s="115"/>
      <c r="G16" s="115"/>
    </row>
    <row r="17" spans="1:7" ht="15" customHeight="1" x14ac:dyDescent="0.25">
      <c r="A17" s="115"/>
      <c r="B17" s="115"/>
      <c r="C17" s="115"/>
      <c r="D17" s="115"/>
      <c r="E17" s="115"/>
      <c r="F17" s="115"/>
      <c r="G17" s="115"/>
    </row>
    <row r="18" spans="1:7" ht="15" customHeight="1" x14ac:dyDescent="0.25">
      <c r="A18" s="115"/>
      <c r="B18" s="115"/>
      <c r="C18" s="115"/>
      <c r="D18" s="115"/>
      <c r="E18" s="115"/>
      <c r="F18" s="115"/>
      <c r="G18" s="115"/>
    </row>
    <row r="19" spans="1:7" ht="15" customHeight="1" x14ac:dyDescent="0.25">
      <c r="A19" s="115"/>
      <c r="B19" s="115"/>
      <c r="C19" s="115"/>
      <c r="D19" s="115"/>
      <c r="E19" s="115"/>
      <c r="F19" s="115"/>
      <c r="G19" s="115"/>
    </row>
    <row r="20" spans="1:7" ht="15" customHeight="1" x14ac:dyDescent="0.25">
      <c r="A20" s="115"/>
      <c r="B20" s="115"/>
      <c r="C20" s="115"/>
      <c r="D20" s="115"/>
      <c r="E20" s="115"/>
      <c r="F20" s="115"/>
      <c r="G20" s="115"/>
    </row>
    <row r="21" spans="1:7" ht="15" customHeight="1" x14ac:dyDescent="0.25">
      <c r="A21" s="115"/>
      <c r="B21" s="115"/>
      <c r="C21" s="115"/>
      <c r="D21" s="115"/>
      <c r="E21" s="115"/>
      <c r="F21" s="115"/>
      <c r="G21" s="115"/>
    </row>
    <row r="22" spans="1:7" ht="15" customHeight="1" x14ac:dyDescent="0.25">
      <c r="A22" s="115"/>
      <c r="B22" s="115"/>
      <c r="C22" s="115"/>
      <c r="D22" s="115"/>
      <c r="E22" s="115"/>
      <c r="F22" s="115"/>
      <c r="G22" s="115"/>
    </row>
    <row r="23" spans="1:7" ht="15" customHeight="1" x14ac:dyDescent="0.25">
      <c r="A23" s="115"/>
      <c r="B23" s="115"/>
      <c r="C23" s="115"/>
      <c r="D23" s="115"/>
      <c r="E23" s="115"/>
      <c r="F23" s="115"/>
      <c r="G23" s="115"/>
    </row>
    <row r="24" spans="1:7" ht="15" customHeight="1" x14ac:dyDescent="0.25">
      <c r="A24" s="115"/>
      <c r="B24" s="115"/>
      <c r="C24" s="115"/>
      <c r="D24" s="115"/>
      <c r="E24" s="115"/>
      <c r="F24" s="115"/>
      <c r="G24" s="115"/>
    </row>
    <row r="25" spans="1:7" ht="15" customHeight="1" x14ac:dyDescent="0.25">
      <c r="A25" s="115"/>
      <c r="B25" s="115"/>
      <c r="C25" s="115"/>
      <c r="D25" s="115"/>
      <c r="E25" s="115"/>
      <c r="F25" s="115"/>
      <c r="G25" s="115"/>
    </row>
    <row r="26" spans="1:7" ht="15" customHeight="1" x14ac:dyDescent="0.25">
      <c r="A26" s="115"/>
      <c r="B26" s="115"/>
      <c r="C26" s="115"/>
      <c r="D26" s="115"/>
      <c r="E26" s="115"/>
      <c r="F26" s="115"/>
      <c r="G26" s="115"/>
    </row>
    <row r="27" spans="1:7" ht="15" customHeight="1" x14ac:dyDescent="0.25">
      <c r="A27" s="115"/>
      <c r="B27" s="115"/>
      <c r="C27" s="115"/>
      <c r="D27" s="115"/>
      <c r="E27" s="115"/>
      <c r="F27" s="115"/>
      <c r="G27" s="115"/>
    </row>
    <row r="28" spans="1:7" ht="15" customHeight="1" x14ac:dyDescent="0.25">
      <c r="A28" s="115"/>
      <c r="B28" s="115"/>
      <c r="C28" s="115"/>
      <c r="D28" s="115"/>
      <c r="E28" s="115"/>
      <c r="F28" s="115"/>
      <c r="G28" s="115"/>
    </row>
    <row r="29" spans="1:7" ht="15" customHeight="1" x14ac:dyDescent="0.25">
      <c r="A29" s="115"/>
      <c r="B29" s="115"/>
      <c r="C29" s="115"/>
      <c r="D29" s="115"/>
      <c r="E29" s="115"/>
      <c r="F29" s="115"/>
      <c r="G29" s="115"/>
    </row>
    <row r="30" spans="1:7" ht="15" customHeight="1" x14ac:dyDescent="0.25">
      <c r="A30" s="115"/>
      <c r="B30" s="115"/>
      <c r="C30" s="115"/>
      <c r="D30" s="115"/>
      <c r="E30" s="115"/>
      <c r="F30" s="115"/>
      <c r="G30" s="115"/>
    </row>
    <row r="31" spans="1:7" ht="15" customHeight="1" x14ac:dyDescent="0.25">
      <c r="A31" s="115"/>
      <c r="B31" s="115"/>
      <c r="C31" s="115"/>
      <c r="D31" s="115"/>
      <c r="E31" s="115"/>
      <c r="F31" s="115"/>
      <c r="G31" s="115"/>
    </row>
    <row r="32" spans="1:7" ht="15" customHeight="1" x14ac:dyDescent="0.25">
      <c r="A32" s="115"/>
      <c r="B32" s="115"/>
      <c r="C32" s="115"/>
      <c r="D32" s="115"/>
      <c r="E32" s="115"/>
      <c r="F32" s="115"/>
      <c r="G32" s="115"/>
    </row>
    <row r="33" spans="1:7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199"/>
      <c r="D35" s="199"/>
      <c r="E35" s="199"/>
      <c r="F35" s="199"/>
      <c r="G35" s="118"/>
    </row>
    <row r="36" spans="1:7" x14ac:dyDescent="0.25">
      <c r="A36" s="115"/>
      <c r="B36" s="115"/>
      <c r="C36" s="115"/>
      <c r="D36" s="115"/>
      <c r="E36" s="115"/>
      <c r="F36" s="115"/>
      <c r="G36" s="115"/>
    </row>
    <row r="50" spans="2:3" x14ac:dyDescent="0.25">
      <c r="B50" s="126" t="s">
        <v>6</v>
      </c>
      <c r="C50" s="139">
        <v>1392.4369747899159</v>
      </c>
    </row>
    <row r="51" spans="2:3" x14ac:dyDescent="0.25">
      <c r="B51" s="126" t="s">
        <v>13</v>
      </c>
      <c r="C51" s="139">
        <v>143.15443592552026</v>
      </c>
    </row>
    <row r="52" spans="2:3" x14ac:dyDescent="0.25">
      <c r="B52" s="126" t="s">
        <v>37</v>
      </c>
      <c r="C52" s="139">
        <v>131.13513513513513</v>
      </c>
    </row>
    <row r="53" spans="2:3" x14ac:dyDescent="0.25">
      <c r="B53" s="126" t="s">
        <v>28</v>
      </c>
      <c r="C53" s="139">
        <v>63.207184092366901</v>
      </c>
    </row>
    <row r="54" spans="2:3" x14ac:dyDescent="0.25">
      <c r="B54" s="126" t="s">
        <v>68</v>
      </c>
      <c r="C54" s="139">
        <v>33.843415804611396</v>
      </c>
    </row>
    <row r="55" spans="2:3" x14ac:dyDescent="0.25">
      <c r="B55" s="126" t="s">
        <v>4</v>
      </c>
      <c r="C55" s="139">
        <v>24.129051066517661</v>
      </c>
    </row>
    <row r="56" spans="2:3" x14ac:dyDescent="0.25">
      <c r="B56" s="126" t="s">
        <v>61</v>
      </c>
      <c r="C56" s="139">
        <v>18.239577053285714</v>
      </c>
    </row>
    <row r="57" spans="2:3" x14ac:dyDescent="0.25">
      <c r="B57" s="126" t="s">
        <v>33</v>
      </c>
      <c r="C57" s="139">
        <v>10.55560311617154</v>
      </c>
    </row>
    <row r="58" spans="2:3" x14ac:dyDescent="0.25">
      <c r="B58" s="126" t="s">
        <v>49</v>
      </c>
      <c r="C58" s="139">
        <v>9.5826153551598736</v>
      </c>
    </row>
    <row r="59" spans="2:3" x14ac:dyDescent="0.25">
      <c r="B59" s="126" t="s">
        <v>29</v>
      </c>
      <c r="C59" s="139">
        <v>-43.557524499932875</v>
      </c>
    </row>
  </sheetData>
  <sortState xmlns:xlrd2="http://schemas.microsoft.com/office/spreadsheetml/2017/richdata2"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 xr:uid="{00000000-0004-0000-0800-000000000000}"/>
    <hyperlink ref="B35" r:id="rId1" display="http://www.observatorioemigracao.pt/np4/1291" xr:uid="{00000000-0004-0000-0800-000001000000}"/>
    <hyperlink ref="B35:F35" r:id="rId2" display="http://www.observatorioemigracao.pt/np4/5751" xr:uid="{00000000-0004-0000-0800-000002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2020-05-15T10:19:18Z</dcterms:modified>
</cp:coreProperties>
</file>