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1.xml" ContentType="application/vnd.openxmlformats-officedocument.drawingml.chart+xml"/>
  <Override PartName="/xl/drawings/drawing17.xml" ContentType="application/vnd.openxmlformats-officedocument.drawing+xml"/>
  <Override PartName="/xl/charts/chart2.xml" ContentType="application/vnd.openxmlformats-officedocument.drawingml.chart+xml"/>
  <Override PartName="/xl/drawings/drawing18.xml" ContentType="application/vnd.openxmlformats-officedocument.drawing+xml"/>
  <Override PartName="/xl/charts/chart3.xml" ContentType="application/vnd.openxmlformats-officedocument.drawingml.chart+xml"/>
  <Override PartName="/xl/drawings/drawing19.xml" ContentType="application/vnd.openxmlformats-officedocument.drawing+xml"/>
  <Override PartName="/xl/charts/chart4.xml" ContentType="application/vnd.openxmlformats-officedocument.drawingml.chart+xml"/>
  <Override PartName="/xl/drawings/drawing20.xml" ContentType="application/vnd.openxmlformats-officedocument.drawing+xml"/>
  <Override PartName="/xl/charts/chart5.xml" ContentType="application/vnd.openxmlformats-officedocument.drawingml.chart+xml"/>
  <Override PartName="/xl/drawings/drawing21.xml" ContentType="application/vnd.openxmlformats-officedocument.drawing+xml"/>
  <Override PartName="/xl/charts/chart6.xml" ContentType="application/vnd.openxmlformats-officedocument.drawingml.chart+xml"/>
  <Override PartName="/xl/drawings/drawing22.xml" ContentType="application/vnd.openxmlformats-officedocument.drawing+xml"/>
  <Override PartName="/xl/charts/chart7.xml" ContentType="application/vnd.openxmlformats-officedocument.drawingml.chart+xml"/>
  <Override PartName="/xl/drawings/drawing23.xml" ContentType="application/vnd.openxmlformats-officedocument.drawing+xml"/>
  <Override PartName="/xl/charts/chart8.xml" ContentType="application/vnd.openxmlformats-officedocument.drawingml.chart+xml"/>
  <Override PartName="/xl/drawings/drawing24.xml" ContentType="application/vnd.openxmlformats-officedocument.drawing+xml"/>
  <Override PartName="/xl/charts/chart9.xml" ContentType="application/vnd.openxmlformats-officedocument.drawingml.chart+xml"/>
  <Override PartName="/xl/drawings/drawing25.xml" ContentType="application/vnd.openxmlformats-officedocument.drawing+xml"/>
  <Override PartName="/xl/charts/chart10.xml" ContentType="application/vnd.openxmlformats-officedocument.drawingml.chart+xml"/>
  <Override PartName="/xl/drawings/drawing26.xml" ContentType="application/vnd.openxmlformats-officedocument.drawing+xml"/>
  <Override PartName="/xl/charts/chart11.xml" ContentType="application/vnd.openxmlformats-officedocument.drawingml.chart+xml"/>
  <Override PartName="/xl/drawings/drawing27.xml" ContentType="application/vnd.openxmlformats-officedocument.drawing+xml"/>
  <Override PartName="/xl/charts/chart12.xml" ContentType="application/vnd.openxmlformats-officedocument.drawingml.chart+xml"/>
  <Override PartName="/xl/drawings/drawing28.xml" ContentType="application/vnd.openxmlformats-officedocument.drawing+xml"/>
  <Override PartName="/xl/charts/chart13.xml" ContentType="application/vnd.openxmlformats-officedocument.drawingml.chart+xml"/>
  <Override PartName="/xl/drawings/drawing29.xml" ContentType="application/vnd.openxmlformats-officedocument.drawing+xml"/>
  <Override PartName="/xl/charts/chart14.xml" ContentType="application/vnd.openxmlformats-officedocument.drawingml.chart+xml"/>
  <Override PartName="/xl/drawings/drawing30.xml" ContentType="application/vnd.openxmlformats-officedocument.drawing+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autoCompressPictures="0" defaultThemeVersion="124226"/>
  <bookViews>
    <workbookView xWindow="-120" yWindow="-120" windowWidth="25320" windowHeight="15720" tabRatio="921"/>
  </bookViews>
  <sheets>
    <sheet name="Índice" sheetId="36" r:id="rId1"/>
    <sheet name="Quadro 2.1" sheetId="1" r:id="rId2"/>
    <sheet name="Quadro 2.2" sheetId="5" r:id="rId3"/>
    <sheet name="Quadro 2.3" sheetId="44" r:id="rId4"/>
    <sheet name="Quadro 2.4" sheetId="54" r:id="rId5"/>
    <sheet name="Quadro 2.5" sheetId="55" r:id="rId6"/>
    <sheet name="Quadro 2.6" sheetId="7" r:id="rId7"/>
    <sheet name="Quadro 2.7" sheetId="47" r:id="rId8"/>
    <sheet name="Quadro 2.8" sheetId="56" r:id="rId9"/>
    <sheet name="Quadro 2.9" sheetId="57" r:id="rId10"/>
    <sheet name="Quadro 2.10" sheetId="17" r:id="rId11"/>
    <sheet name="Quadro 2.11" sheetId="48" r:id="rId12"/>
    <sheet name="Quadro 2.12" sheetId="42" r:id="rId13"/>
    <sheet name="Quadro 2.13" sheetId="49" r:id="rId14"/>
    <sheet name="Quadro 2.14" sheetId="38" r:id="rId15"/>
    <sheet name="Gráfico 2.1" sheetId="2" r:id="rId16"/>
    <sheet name="Gráfico 2.2" sheetId="40" r:id="rId17"/>
    <sheet name="Gráfico 2.3" sheetId="45" r:id="rId18"/>
    <sheet name="Gráfico 2.4" sheetId="58" r:id="rId19"/>
    <sheet name="Gráfico 2.5" sheetId="59" r:id="rId20"/>
    <sheet name="Gráfico 2.6" sheetId="8" r:id="rId21"/>
    <sheet name="Gráfico 2.7" sheetId="41" r:id="rId22"/>
    <sheet name="Gráfico 2.8" sheetId="50" r:id="rId23"/>
    <sheet name="Gráfico 2.9" sheetId="60" r:id="rId24"/>
    <sheet name="Gráfico 2.10" sheetId="61" r:id="rId25"/>
    <sheet name="Gráfico 2.11" sheetId="37" r:id="rId26"/>
    <sheet name="Gráfico 2.12" sheetId="52" r:id="rId27"/>
    <sheet name="Gráfico 2.13" sheetId="43" r:id="rId28"/>
    <sheet name="Gráfico 2.14" sheetId="53" r:id="rId29"/>
    <sheet name="Gráfico 2.15" sheetId="20" r:id="rId30"/>
  </sheets>
  <definedNames>
    <definedName name="_xlnm.Print_Titles" localSheetId="0">Índice!$1:$2</definedName>
    <definedName name="_xlnm.Print_Titles" localSheetId="1">'Quadro 2.1'!$1:$3</definedName>
    <definedName name="_xlnm.Print_Titles" localSheetId="11">'Quadro 2.11'!$1:$4</definedName>
    <definedName name="_xlnm.Print_Titles" localSheetId="13">'Quadro 2.13'!$1:$4</definedName>
    <definedName name="_xlnm.Print_Titles" localSheetId="2">'Quadro 2.2'!$1:$4</definedName>
    <definedName name="_xlnm.Print_Titles" localSheetId="3">'Quadro 2.3'!$1:$4</definedName>
    <definedName name="_xlnm.Print_Titles" localSheetId="6">'Quadro 2.6'!$1:$5</definedName>
    <definedName name="_xlnm.Print_Titles" localSheetId="7">'Quadro 2.7'!$1:$4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2" i="36" l="1"/>
  <c r="E13" i="36"/>
  <c r="E8" i="36"/>
  <c r="E7" i="36"/>
  <c r="E6" i="36"/>
  <c r="B12" i="36"/>
  <c r="B11" i="36"/>
  <c r="B8" i="36"/>
  <c r="B7" i="36"/>
  <c r="H26" i="55" l="1"/>
  <c r="H25" i="55"/>
  <c r="H24" i="55"/>
  <c r="H20" i="55"/>
  <c r="H19" i="55"/>
  <c r="H17" i="55"/>
  <c r="H14" i="55"/>
  <c r="H13" i="55"/>
  <c r="H7" i="55"/>
  <c r="H8" i="55"/>
  <c r="H5" i="55"/>
  <c r="I22" i="44" l="1"/>
  <c r="B6" i="36" l="1"/>
  <c r="H27" i="57"/>
  <c r="H26" i="57"/>
  <c r="H25" i="57"/>
  <c r="H24" i="57"/>
  <c r="H23" i="57"/>
  <c r="H21" i="57"/>
  <c r="H18" i="57"/>
  <c r="H17" i="57"/>
  <c r="H16" i="57"/>
  <c r="H14" i="57"/>
  <c r="H13" i="57"/>
  <c r="H12" i="57"/>
  <c r="H10" i="57"/>
  <c r="H9" i="57"/>
  <c r="H8" i="57"/>
  <c r="H7" i="57"/>
  <c r="F27" i="56"/>
  <c r="F23" i="56"/>
  <c r="F18" i="56"/>
  <c r="F16" i="56"/>
  <c r="F15" i="56"/>
  <c r="F12" i="56"/>
  <c r="F11" i="56"/>
  <c r="F10" i="56"/>
  <c r="F26" i="56"/>
  <c r="F25" i="56"/>
  <c r="F24" i="56"/>
  <c r="F21" i="56"/>
  <c r="F19" i="56"/>
  <c r="F17" i="56"/>
  <c r="F14" i="56"/>
  <c r="F13" i="56"/>
  <c r="F9" i="56"/>
  <c r="F8" i="56"/>
  <c r="F7" i="56"/>
  <c r="F26" i="54"/>
  <c r="F25" i="54"/>
  <c r="F24" i="54"/>
  <c r="F21" i="54"/>
  <c r="F20" i="54"/>
  <c r="F19" i="54"/>
  <c r="F17" i="54"/>
  <c r="F16" i="54"/>
  <c r="F14" i="54"/>
  <c r="F13" i="54"/>
  <c r="F9" i="54"/>
  <c r="F8" i="54"/>
  <c r="F7" i="54"/>
  <c r="F5" i="54"/>
  <c r="E16" i="44"/>
  <c r="E16" i="5"/>
  <c r="I26" i="49"/>
  <c r="H26" i="49"/>
  <c r="E26" i="49"/>
  <c r="I25" i="49"/>
  <c r="H25" i="49"/>
  <c r="E25" i="49"/>
  <c r="I24" i="49"/>
  <c r="H24" i="49"/>
  <c r="E24" i="49"/>
  <c r="I23" i="49"/>
  <c r="H23" i="49"/>
  <c r="E23" i="49"/>
  <c r="I20" i="49"/>
  <c r="H20" i="49"/>
  <c r="E20" i="49"/>
  <c r="I19" i="49"/>
  <c r="H19" i="49"/>
  <c r="E19" i="49"/>
  <c r="I17" i="49"/>
  <c r="H17" i="49"/>
  <c r="E17" i="49"/>
  <c r="I16" i="49"/>
  <c r="H16" i="49"/>
  <c r="E16" i="49"/>
  <c r="I15" i="49"/>
  <c r="H15" i="49"/>
  <c r="E15" i="49"/>
  <c r="I14" i="49"/>
  <c r="H14" i="49"/>
  <c r="E14" i="49"/>
  <c r="I13" i="49"/>
  <c r="H13" i="49"/>
  <c r="E13" i="49"/>
  <c r="I9" i="49"/>
  <c r="H9" i="49"/>
  <c r="E9" i="49"/>
  <c r="I8" i="49"/>
  <c r="H8" i="49"/>
  <c r="E8" i="49"/>
  <c r="I5" i="49"/>
  <c r="H5" i="49"/>
  <c r="E5" i="49"/>
  <c r="I26" i="48"/>
  <c r="H26" i="48"/>
  <c r="E26" i="48"/>
  <c r="I25" i="48"/>
  <c r="H25" i="48"/>
  <c r="E25" i="48"/>
  <c r="I24" i="48"/>
  <c r="H24" i="48"/>
  <c r="E24" i="48"/>
  <c r="I23" i="48"/>
  <c r="H23" i="48"/>
  <c r="E23" i="48"/>
  <c r="I20" i="48"/>
  <c r="H20" i="48"/>
  <c r="E20" i="48"/>
  <c r="I19" i="48"/>
  <c r="H19" i="48"/>
  <c r="E19" i="48"/>
  <c r="I18" i="48"/>
  <c r="H18" i="48"/>
  <c r="E18" i="48"/>
  <c r="I17" i="48"/>
  <c r="H17" i="48"/>
  <c r="E17" i="48"/>
  <c r="I16" i="48"/>
  <c r="H16" i="48"/>
  <c r="E16" i="48"/>
  <c r="I15" i="48"/>
  <c r="H15" i="48"/>
  <c r="E15" i="48"/>
  <c r="I14" i="48"/>
  <c r="H14" i="48"/>
  <c r="E14" i="48"/>
  <c r="I13" i="48"/>
  <c r="H13" i="48"/>
  <c r="E13" i="48"/>
  <c r="I12" i="48"/>
  <c r="H12" i="48"/>
  <c r="E12" i="48"/>
  <c r="I9" i="48"/>
  <c r="H9" i="48"/>
  <c r="E9" i="48"/>
  <c r="I8" i="48"/>
  <c r="H8" i="48"/>
  <c r="E8" i="48"/>
  <c r="I7" i="48"/>
  <c r="H7" i="48"/>
  <c r="E7" i="48"/>
  <c r="I5" i="48"/>
  <c r="H5" i="48"/>
  <c r="E5" i="48"/>
  <c r="I26" i="44" l="1"/>
  <c r="H26" i="44"/>
  <c r="E26" i="44"/>
  <c r="I25" i="44"/>
  <c r="H25" i="44"/>
  <c r="E25" i="44"/>
  <c r="I24" i="44"/>
  <c r="H24" i="44"/>
  <c r="E24" i="44"/>
  <c r="I23" i="44"/>
  <c r="H23" i="44"/>
  <c r="E23" i="44"/>
  <c r="H22" i="44"/>
  <c r="I21" i="44"/>
  <c r="H21" i="44"/>
  <c r="E21" i="44"/>
  <c r="I20" i="44"/>
  <c r="H20" i="44"/>
  <c r="E20" i="44"/>
  <c r="I19" i="44"/>
  <c r="H19" i="44"/>
  <c r="E19" i="44"/>
  <c r="I18" i="44"/>
  <c r="H18" i="44"/>
  <c r="E18" i="44"/>
  <c r="I17" i="44"/>
  <c r="H17" i="44"/>
  <c r="E17" i="44"/>
  <c r="I16" i="44"/>
  <c r="H16" i="44"/>
  <c r="I15" i="44"/>
  <c r="H15" i="44"/>
  <c r="E15" i="44"/>
  <c r="I14" i="44"/>
  <c r="H14" i="44"/>
  <c r="E14" i="44"/>
  <c r="I13" i="44"/>
  <c r="H13" i="44"/>
  <c r="E13" i="44"/>
  <c r="I12" i="44"/>
  <c r="H12" i="44"/>
  <c r="E12" i="44"/>
  <c r="I10" i="44"/>
  <c r="H10" i="44"/>
  <c r="E10" i="44"/>
  <c r="I9" i="44"/>
  <c r="H9" i="44"/>
  <c r="E9" i="44"/>
  <c r="I8" i="44"/>
  <c r="H8" i="44"/>
  <c r="E8" i="44"/>
  <c r="I7" i="44"/>
  <c r="H7" i="44"/>
  <c r="E7" i="44"/>
  <c r="I6" i="44"/>
  <c r="H6" i="44"/>
  <c r="I5" i="44"/>
  <c r="H5" i="44"/>
  <c r="E5" i="44"/>
  <c r="I26" i="47"/>
  <c r="I25" i="47"/>
  <c r="I24" i="47"/>
  <c r="I23" i="47"/>
  <c r="I20" i="47"/>
  <c r="I19" i="47"/>
  <c r="I17" i="47"/>
  <c r="I16" i="47"/>
  <c r="I15" i="47"/>
  <c r="I14" i="47"/>
  <c r="I13" i="47"/>
  <c r="I9" i="47"/>
  <c r="I8" i="47"/>
  <c r="I7" i="47"/>
  <c r="I5" i="47"/>
  <c r="H26" i="47"/>
  <c r="H25" i="47"/>
  <c r="H24" i="47"/>
  <c r="H23" i="47"/>
  <c r="H20" i="47"/>
  <c r="H19" i="47"/>
  <c r="H17" i="47"/>
  <c r="H16" i="47"/>
  <c r="H15" i="47"/>
  <c r="H14" i="47"/>
  <c r="H13" i="47"/>
  <c r="H9" i="47"/>
  <c r="H8" i="47"/>
  <c r="H7" i="47"/>
  <c r="H5" i="47"/>
  <c r="E26" i="47"/>
  <c r="E25" i="47"/>
  <c r="E24" i="47"/>
  <c r="E23" i="47"/>
  <c r="E19" i="47"/>
  <c r="E17" i="47"/>
  <c r="E16" i="47"/>
  <c r="E15" i="47"/>
  <c r="E14" i="47"/>
  <c r="E13" i="47"/>
  <c r="E9" i="47"/>
  <c r="E8" i="47"/>
  <c r="E7" i="47"/>
  <c r="E5" i="47"/>
  <c r="E11" i="36" l="1"/>
  <c r="E10" i="36"/>
  <c r="E17" i="36"/>
  <c r="E15" i="36"/>
  <c r="E9" i="36"/>
  <c r="B16" i="36"/>
  <c r="B14" i="36"/>
  <c r="B13" i="36"/>
  <c r="B10" i="36"/>
  <c r="B9" i="36"/>
  <c r="E5" i="36" l="1"/>
  <c r="B5" i="36"/>
  <c r="G5" i="42" l="1"/>
  <c r="H24" i="42" l="1"/>
  <c r="E5" i="42" l="1"/>
  <c r="G11" i="7"/>
  <c r="G5" i="7"/>
  <c r="E5" i="7"/>
  <c r="E23" i="17" l="1"/>
  <c r="E13" i="17"/>
  <c r="E12" i="17"/>
  <c r="E27" i="5"/>
  <c r="E26" i="5"/>
  <c r="H5" i="42" l="1"/>
  <c r="H9" i="42"/>
  <c r="G9" i="42"/>
  <c r="H12" i="7"/>
  <c r="E14" i="5" l="1"/>
  <c r="E13" i="5"/>
  <c r="E10" i="5"/>
  <c r="E9" i="5"/>
  <c r="E5" i="5"/>
  <c r="E7" i="5"/>
  <c r="H18" i="7" l="1"/>
  <c r="G18" i="7"/>
  <c r="E26" i="42" l="1"/>
  <c r="E25" i="42"/>
  <c r="E24" i="42"/>
  <c r="E23" i="42"/>
  <c r="E22" i="42"/>
  <c r="E21" i="42"/>
  <c r="E20" i="42"/>
  <c r="E19" i="42"/>
  <c r="E18" i="42"/>
  <c r="E17" i="42"/>
  <c r="E16" i="42"/>
  <c r="E15" i="42"/>
  <c r="E14" i="42"/>
  <c r="E13" i="42"/>
  <c r="E12" i="42"/>
  <c r="E9" i="42"/>
  <c r="E8" i="42"/>
  <c r="E12" i="7"/>
  <c r="E13" i="7"/>
  <c r="E14" i="7"/>
  <c r="E15" i="7"/>
  <c r="E16" i="7"/>
  <c r="E17" i="7"/>
  <c r="E18" i="7"/>
  <c r="E19" i="7"/>
  <c r="E21" i="7"/>
  <c r="E22" i="7"/>
  <c r="E23" i="7"/>
  <c r="E24" i="7"/>
  <c r="E25" i="7"/>
  <c r="E26" i="7"/>
  <c r="E27" i="7"/>
  <c r="E7" i="7"/>
  <c r="E8" i="7"/>
  <c r="E9" i="7"/>
  <c r="H8" i="42" l="1"/>
  <c r="G8" i="42"/>
  <c r="E16" i="36" l="1"/>
  <c r="E14" i="36"/>
  <c r="B15" i="36"/>
  <c r="E18" i="36"/>
  <c r="E4" i="36"/>
  <c r="B17" i="36"/>
  <c r="B4" i="36"/>
  <c r="E24" i="17"/>
  <c r="G24" i="42"/>
  <c r="G15" i="42"/>
  <c r="H15" i="42"/>
  <c r="E17" i="5"/>
  <c r="H27" i="7"/>
  <c r="H15" i="7"/>
  <c r="H24" i="7"/>
  <c r="H26" i="7"/>
  <c r="H25" i="7"/>
  <c r="H23" i="7"/>
  <c r="H22" i="7"/>
  <c r="H19" i="7"/>
  <c r="H17" i="7"/>
  <c r="H16" i="7"/>
  <c r="H14" i="7"/>
  <c r="H13" i="7"/>
  <c r="H21" i="7"/>
  <c r="H11" i="7"/>
  <c r="H10" i="7"/>
  <c r="H9" i="7"/>
  <c r="H8" i="7"/>
  <c r="H5" i="7"/>
  <c r="G27" i="7"/>
  <c r="G15" i="7"/>
  <c r="G24" i="7"/>
  <c r="G26" i="7"/>
  <c r="G25" i="7"/>
  <c r="G23" i="7"/>
  <c r="G22" i="7"/>
  <c r="G20" i="7"/>
  <c r="G19" i="7"/>
  <c r="G17" i="7"/>
  <c r="G16" i="7"/>
  <c r="G14" i="7"/>
  <c r="G13" i="7"/>
  <c r="G21" i="7"/>
  <c r="G12" i="7"/>
  <c r="G10" i="7"/>
  <c r="G9" i="7"/>
  <c r="G8" i="7"/>
  <c r="E10" i="7"/>
  <c r="H26" i="42"/>
  <c r="H25" i="42"/>
  <c r="H22" i="42"/>
  <c r="H20" i="42"/>
  <c r="H19" i="42"/>
  <c r="H18" i="42"/>
  <c r="H17" i="42"/>
  <c r="H16" i="42"/>
  <c r="H14" i="42"/>
  <c r="H13" i="42"/>
  <c r="H21" i="42"/>
  <c r="H12" i="42"/>
  <c r="G26" i="42"/>
  <c r="G25" i="42"/>
  <c r="G23" i="42"/>
  <c r="G22" i="42"/>
  <c r="G20" i="42"/>
  <c r="G19" i="42"/>
  <c r="G18" i="42"/>
  <c r="G17" i="42"/>
  <c r="G16" i="42"/>
  <c r="G14" i="42"/>
  <c r="G13" i="42"/>
  <c r="G21" i="42"/>
  <c r="G12" i="42"/>
  <c r="E5" i="17"/>
  <c r="E14" i="17"/>
  <c r="E17" i="17"/>
  <c r="E19" i="17"/>
  <c r="H23" i="42"/>
  <c r="E18" i="17"/>
  <c r="E15" i="5"/>
  <c r="E24" i="5"/>
  <c r="E25" i="5"/>
  <c r="E23" i="5"/>
  <c r="E20" i="5"/>
  <c r="E19" i="5"/>
  <c r="E18" i="5"/>
  <c r="E21" i="5"/>
  <c r="E8" i="5"/>
  <c r="E15" i="17"/>
  <c r="E26" i="17"/>
  <c r="E25" i="17"/>
  <c r="E20" i="17"/>
  <c r="E16" i="17"/>
  <c r="E9" i="17"/>
  <c r="E8" i="17"/>
  <c r="E7" i="17"/>
  <c r="H7" i="7"/>
  <c r="G7" i="7"/>
</calcChain>
</file>

<file path=xl/sharedStrings.xml><?xml version="1.0" encoding="utf-8"?>
<sst xmlns="http://schemas.openxmlformats.org/spreadsheetml/2006/main" count="1615" uniqueCount="164">
  <si>
    <t>OEm</t>
  </si>
  <si>
    <t>link</t>
  </si>
  <si>
    <t>N</t>
  </si>
  <si>
    <t>Venezuela</t>
  </si>
  <si>
    <t>Angola</t>
  </si>
  <si>
    <t>..</t>
  </si>
  <si>
    <t>Cabo Verde</t>
  </si>
  <si>
    <t>Nota</t>
  </si>
  <si>
    <t>Fonte</t>
  </si>
  <si>
    <t>País</t>
  </si>
  <si>
    <t>Entradas de estrangeiros</t>
  </si>
  <si>
    <t>Entradas de portugueses</t>
  </si>
  <si>
    <t>População total</t>
  </si>
  <si>
    <t>População nascida no estrangeiro</t>
  </si>
  <si>
    <t>Austrália</t>
  </si>
  <si>
    <t>Áustria</t>
  </si>
  <si>
    <t>Brasil</t>
  </si>
  <si>
    <t>Canadá</t>
  </si>
  <si>
    <t>Dinamarca</t>
  </si>
  <si>
    <t>França</t>
  </si>
  <si>
    <t>Alemanha</t>
  </si>
  <si>
    <t>Itália</t>
  </si>
  <si>
    <t>Luxemburgo</t>
  </si>
  <si>
    <t>Moçambique</t>
  </si>
  <si>
    <t>Holanda</t>
  </si>
  <si>
    <t>Noruega</t>
  </si>
  <si>
    <t>Espanha</t>
  </si>
  <si>
    <t>Suécia</t>
  </si>
  <si>
    <t>Reino Unido</t>
  </si>
  <si>
    <t>Bélgica</t>
  </si>
  <si>
    <t>Suíça</t>
  </si>
  <si>
    <t>Atualizado em</t>
  </si>
  <si>
    <t>Irlanda</t>
  </si>
  <si>
    <t>Nascidos em Portugal</t>
  </si>
  <si>
    <t>Registos consulares</t>
  </si>
  <si>
    <t>Aquisições de nacionalidade por portugueses</t>
  </si>
  <si>
    <t>EUA</t>
  </si>
  <si>
    <t>Residentes nascidos em Portugal</t>
  </si>
  <si>
    <t>Residentes com nacionalidade portuguesa</t>
  </si>
  <si>
    <t>Registos
consulares</t>
  </si>
  <si>
    <t>1.º</t>
  </si>
  <si>
    <t>2.º</t>
  </si>
  <si>
    <t>Em percentagem das entradas de estrangeiros</t>
  </si>
  <si>
    <t>Em percentagem
da população total</t>
  </si>
  <si>
    <t>Em percentagem
da população nascida no estrangeiro</t>
  </si>
  <si>
    <t>Posição relativa
na população nascida no estrangeiro</t>
  </si>
  <si>
    <t>População estrangeira</t>
  </si>
  <si>
    <t>Estrangeiros com nacionalidade portuguesa</t>
  </si>
  <si>
    <t>Em percentagem
da população estrangeira</t>
  </si>
  <si>
    <t>Aquisições
de nacionalidade
totais</t>
  </si>
  <si>
    <t>Em percentagem
das aquisições de nacionalidade totais</t>
  </si>
  <si>
    <t>Quadro elaborado pelo Observatório da Emigração, valores da Direcção-Geral dos Assuntos Consulares e das Comunidades Portuguesas (DGACCP).</t>
  </si>
  <si>
    <t>Gráfico elaborado pelo Observatório da Emigração, valores da Direcção-Geral dos Assuntos Consulares e das Comunidades Portuguesas (DGACCP).</t>
  </si>
  <si>
    <t>Aquisições de nacionalidade
por portugueses</t>
  </si>
  <si>
    <t>Posição relativa
nas entradas de estrangeiros</t>
  </si>
  <si>
    <t>5.º</t>
  </si>
  <si>
    <t>3.º</t>
  </si>
  <si>
    <t>Macau (China)</t>
  </si>
  <si>
    <t>O Observatório da Emigração é uma estrutura técnica e de investigação independente integrada no Centro de Investigação e Estudos de Sociologia (CIES-IUL), do ISCTE – Instituto Universitário de Lisboa, onde tem a sua sede. Funciona com base numa parceria entre o CIES-IUL, o Centro de Estudos Geográficos (CEG), da Universidade de Lisboa, o Instituto de Sociologia (IS-UP), da Universidade do Porto, e o Centro de Investigação em Sociologia Económica e das Organizações (SOCIUS), da Universidade de Lisboa. Tem um protocolo de cooperação com o Ministério dos Negócios Estrangeiros.</t>
  </si>
  <si>
    <t>4.º</t>
  </si>
  <si>
    <t>Quadro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Direcção dos Serviços de Estatística e Censos, Governo da RAE de Macau; [MOZ] Ministério do Trabalho de Moçambique; [NOR] Statistics Norway; [GBR] Department for Work and Pensions; [SWE] Statistics Sweden; [CHE] Office Fédéral de la Statistique; [VEN] Instituto Nacional de Estadística.</t>
  </si>
  <si>
    <t>Gráfico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Direção dos Serviços de Estatística e Censos, Governo da RAE de Macau; [MOZ] Direção Geral dos Assuntos Consulares e Comunidades Portuguesas (DGACCP) com base em dados do Ministério do Trabalho de Moçambique; [NOR] Statistics Norway; [GBR] Department for Work and Pensions; [SWE] Statistics Sweden; [CHE] Office Fédéral de la Statistique; [VEN]  Instituto Nacional de Estadística.</t>
  </si>
  <si>
    <t>Gráfico elaborado pelo Observatório da Emigração, valores de: [DEU] Statistisches Bundesamt Deutschland; [AUS] Department of Immigration and Citizenship and Border Protection; [AUT] Statistics Austria; [BEL] Eurostat, Statistics Database, Population and Social Conditions; [CAN] OECD, International Migration Database; [DNK]  Denmark Statistik; [ESP] Secretaría General de Inmigración y Emigración; [USA] US Department of Homeland Security; [FRA] Ministère de l’Intérieure; [NLD] Centraal Bureau voor de Statistiek; [IRL] Eurostat, Statistics Database, Population and Social Conditions; [ITA] Eurostat, Statistics Database, Population and Social Conditions; [LUX] Ministère de la Justice; [NOR] Statistics Norway;  [GBR] Government UK; [SWE] Statistics Sweden; [CHE] Office Fédéral de la Statistique.</t>
  </si>
  <si>
    <t>Quadro elaborado pelo Observatório da Emigração, valores de: [DEU] Statistisches Bundesamt Deutschland; [AUS] Australian Bureau of Statistics; [AUT] Statistics Austria; [BEL] Eurostat, Statistics Database, Population and Social Conditions; [BRA] Instituto Brasileiro de Geografia e Estatística, Censos 2010 [CPV]  Instituto Nacional de Estatística de Cabo Verde e Banco Mundial (população total); [CAN] Statistics Canada; [DNK]  Denmark Statistik;  [ESP] Instituto Nacional de Estadística; [USA] US Census Bureau, Current Population Survey; [FRA] Institut National de la Statistique et des Études Économiques; [NLD] Centraal Bureau voor de Statistiek; [IRL]  Central Statistics Office Ireland; [ITA] OECD, International Migration Database; [LUX] Valor total de residentes nascidos no estrangeiro: United Nations Statistics Division; Valor de residentes nascidos em Portugal: Le Portail des Statistiques du Luxembourg; [MAC] Direcção dos Serviços de Estatística e Censos, Governo da RAE de Macau; [MOZ] Instituto Nacional de Estatística; [NOR] Statistics Norway;  [GBR] UK National Statistics; [SWE] Statistics Sweden; [CHE] Office Fédéral de la Statistique; [VEN]  Instituto Nacional de Estadística, Censos de Población e Vivienda.</t>
  </si>
  <si>
    <t>Gráfico elaborado pelo Observatório da Emigração, valores de: [DEU] Statistisches Bundesamt Deutschland; [AUS] Australian Bureau of Statistics; [AUT] Statistics Austria; [BEL] Eurostat, Statistics Database, Population and Social Conditions; [BRA] Instituto Brasileiro de Geografia e Estatística, Censos 2010 [CPV]  Instituto Nacional de Estatística de Cabo Verde e Banco Mundial (população total); [CAN] Statistics Canada; [DNK]  Denmark Statistik;  [ESP] Instituto Nacional de Estadística; [USA] US Census Bureau, Current Population Survey; [FRA] Institut National de la Statistique et des Études Économiques; [NLD] Centraal Bureau voor de Statistiek; [IRL]  Central Statistics Office Ireland; [ITA] OECD, International Migration Database; [LUX] Le Portail des Statistiques du Luxembourg; [MAC] Direcção dos Serviços de Estatística e Censos, Governo da RAE de Macau; [MOZ] Instituto Nacional de Estatística; [NOR] Statistics Norway;  [GBR] UK National Statistics; [SWE] Statistics Sweden; [CHE] Office Fédéral de la Statistique; [VEN]  Instituto Nacional de Estadística, Censos de Población e Vivienda</t>
  </si>
  <si>
    <t>Oem</t>
  </si>
  <si>
    <t>Variação relativa
(em %)</t>
  </si>
  <si>
    <t>Variação
absoluta</t>
  </si>
  <si>
    <t>Quadro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Direcção dos Serviços de Estatística e Censos, Governo da RAE de Macau; [MOZ] Ministério do Trabalho de Moçambique; [NOR] Statistics Norway; [GBR] Department for Work and Pensions; [SWE] Statistics Sweden; [CHE] Office Fédéral de la Statistique.</t>
  </si>
  <si>
    <t>Gráfico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[ITA] Eurostat, Statistics Database, Population and Social Conditions; [LUX] Le Portail des Statistiques du Luxembourg; [MAC]  Direção dos Serviços de Estatística e Censos, Governo da RAE de Macau; [NOR] Statistics Norway; [GBR] Department for Work and Pensions; [SWE] Statistics Sweden; [CHE] Office Fédéral de la Statistique.</t>
  </si>
  <si>
    <t>França *</t>
  </si>
  <si>
    <t>EUA *</t>
  </si>
  <si>
    <t>Itália *</t>
  </si>
  <si>
    <t>Total de entradas</t>
  </si>
  <si>
    <t>Total dos nascidos no estrangeiro</t>
  </si>
  <si>
    <t>Total da população estrangeira</t>
  </si>
  <si>
    <t>Total das aquisições</t>
  </si>
  <si>
    <t>Irlanda *</t>
  </si>
  <si>
    <t>15.º</t>
  </si>
  <si>
    <t>[CAN] 2016. [USA] 2017. [FRA] Dados provisórios. [IRL] 2016. [MAC] 2016. [MOZ] 2017.</t>
  </si>
  <si>
    <t xml:space="preserve">[USA] 2016-17. [FRA] Dados provisórios. </t>
  </si>
  <si>
    <t>Relatório Estatístico 2021</t>
  </si>
  <si>
    <t>2 | Emigração para os principais países de destino, 2020</t>
  </si>
  <si>
    <r>
      <t xml:space="preserve">ÍNDICE </t>
    </r>
    <r>
      <rPr>
        <b/>
        <sz val="8"/>
        <color rgb="FFC00000"/>
        <rFont val="Wingdings 3"/>
        <family val="1"/>
        <charset val="2"/>
      </rPr>
      <t>Ç</t>
    </r>
  </si>
  <si>
    <r>
      <rPr>
        <b/>
        <sz val="9"/>
        <color rgb="FFC00000"/>
        <rFont val="Arial"/>
        <family val="2"/>
      </rPr>
      <t>Quadro 2.1</t>
    </r>
    <r>
      <rPr>
        <b/>
        <sz val="9"/>
        <rFont val="Arial"/>
        <family val="2"/>
      </rPr>
      <t xml:space="preserve"> Principais indicadores da emigração portuguesa, 2020 ou último ano disponível</t>
    </r>
  </si>
  <si>
    <r>
      <rPr>
        <b/>
        <sz val="9"/>
        <color rgb="FFC00000"/>
        <rFont val="Arial"/>
        <family val="2"/>
      </rPr>
      <t>Quadro 2.2</t>
    </r>
    <r>
      <rPr>
        <b/>
        <sz val="9"/>
        <rFont val="Arial"/>
        <family val="2"/>
      </rPr>
      <t xml:space="preserve"> Entradas de portugueses, principais países de destino da emigração, 2020 ou último ano disponível</t>
    </r>
  </si>
  <si>
    <r>
      <rPr>
        <b/>
        <sz val="9"/>
        <color rgb="FFC00000"/>
        <rFont val="Arial"/>
        <family val="2"/>
      </rPr>
      <t>Quadro 2.3</t>
    </r>
    <r>
      <rPr>
        <b/>
        <sz val="9"/>
        <rFont val="Arial"/>
        <family val="2"/>
      </rPr>
      <t xml:space="preserve"> Entradas de portugueses, principais países de destino da emigração, variação 2019-2020 ou últimos dois anos disponíveis</t>
    </r>
  </si>
  <si>
    <r>
      <rPr>
        <b/>
        <sz val="9"/>
        <color rgb="FFC00000"/>
        <rFont val="Arial"/>
        <family val="2"/>
      </rPr>
      <t>Gráfico 2.1</t>
    </r>
    <r>
      <rPr>
        <b/>
        <sz val="9"/>
        <rFont val="Arial"/>
        <family val="2"/>
      </rPr>
      <t xml:space="preserve"> Entradas de portugueses, principais países de destino da emigração, 2020 ou último ano disponível</t>
    </r>
  </si>
  <si>
    <r>
      <rPr>
        <b/>
        <sz val="9"/>
        <color rgb="FFC00000"/>
        <rFont val="Arial"/>
        <family val="2"/>
      </rPr>
      <t>Gráfico 2.2</t>
    </r>
    <r>
      <rPr>
        <b/>
        <sz val="9"/>
        <rFont val="Arial"/>
        <family val="2"/>
      </rPr>
      <t xml:space="preserve">  Entradas de portugueses em percentagem das entradas de estrangeiros, principais países de destino da emigração, 2020 ou último ano disponível</t>
    </r>
  </si>
  <si>
    <r>
      <rPr>
        <b/>
        <sz val="9"/>
        <color rgb="FFC00000"/>
        <rFont val="Arial"/>
        <family val="2"/>
      </rPr>
      <t>Gráfico 2.3</t>
    </r>
    <r>
      <rPr>
        <b/>
        <sz val="9"/>
        <rFont val="Arial"/>
        <family val="2"/>
      </rPr>
      <t xml:space="preserve">  Entradas de portugueses, principais países de destino da emigração, variação 2019-2020 ou últimos dois anos disponíveis</t>
    </r>
  </si>
  <si>
    <t>11.º</t>
  </si>
  <si>
    <t>Quadro elaborado pelo Observatório da Emigração, valores de: [DEU] Statistisches Bundesamt Deutschland; [AGO] Consulados de Angola em Portugal (Lisboa e Porto); [AUS] Department of Immigration and Citizenship and Border Protection; [AUT] Statistics Austria; [BEL] Statbel;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Direcção dos Serviços de Estatística e Censos, Governo da RAE de Macau; [MOZ] Ministério do Trabalho de Moçambique; [NOR] Statistics Norway; [GBR] Department for Work and Pensions; [SWE] Statistics Sweden; [CHE] Office Fédéral de la Statistique.</t>
  </si>
  <si>
    <t>Quadro elaborado pelo Observatório da Emigração, valores de: [DEU] Statistisches Bundesamt Deutschland; [AUS] Department of Immigration and Citizenship and Border Protection; [AUT] Statistics Austria; [BEL] Statbel; [CAN] OECD, International Migration Database; [DNK]  Denmark Statistik; [ESP] Secretaría General de Inmigración y Emigración; [USA] US Department of Homeland Security; [FRA] Ministère de l’Intérieure; [NLD] Centraal Bureau voor de Statistiek; [IRL] Eurostat, Statistics Database, Population and Social Conditions; [ITA] Eurostat, Statistics Database, Population and Social Conditions; [LUX] Ministère de la Justice; [NOR] Statistics Norway;  [GBR] Government UK; [SWE] Statistics Sweden; [CHE] Office Fédéral de la Statistique.</t>
  </si>
  <si>
    <t>ttp://www.observatorioemigracao.pt/np4/8218</t>
  </si>
  <si>
    <t>[AUT] 2019. [ITA] Apenas contabiliza os cidadãos nacionais na Secção Consular da Embaixada de Portugal em Roma.</t>
  </si>
  <si>
    <t>Total</t>
  </si>
  <si>
    <t>Por sexo</t>
  </si>
  <si>
    <t>Masculino</t>
  </si>
  <si>
    <t>Feminino</t>
  </si>
  <si>
    <t>Percentagem de mulheres no total</t>
  </si>
  <si>
    <r>
      <rPr>
        <b/>
        <sz val="9"/>
        <color rgb="FFC00000"/>
        <rFont val="Arial"/>
        <family val="2"/>
      </rPr>
      <t>Quadro 2.4</t>
    </r>
    <r>
      <rPr>
        <b/>
        <sz val="9"/>
        <rFont val="Arial"/>
        <family val="2"/>
      </rPr>
      <t xml:space="preserve"> Entradas de portugueses por sexo, principais países de destino da emigração, 2020 ou último ano disponível</t>
    </r>
  </si>
  <si>
    <r>
      <rPr>
        <b/>
        <sz val="9"/>
        <color rgb="FFC00000"/>
        <rFont val="Arial"/>
        <family val="2"/>
      </rPr>
      <t>Quadro 2.5</t>
    </r>
    <r>
      <rPr>
        <b/>
        <sz val="9"/>
        <rFont val="Arial"/>
        <family val="2"/>
      </rPr>
      <t xml:space="preserve"> Entradas de portugueses por grupo etário, principais países de destino da emigração, 2020 ou último ano disponível</t>
    </r>
  </si>
  <si>
    <t>Por grupo etário</t>
  </si>
  <si>
    <t>&gt; 65 anos</t>
  </si>
  <si>
    <t>40 a 64 anos</t>
  </si>
  <si>
    <t>15 a 39 anos</t>
  </si>
  <si>
    <t>&lt; 15 anos</t>
  </si>
  <si>
    <t>Percentagem de &gt; 65 anos no total</t>
  </si>
  <si>
    <r>
      <rPr>
        <b/>
        <sz val="9"/>
        <color rgb="FFC00000"/>
        <rFont val="Arial"/>
        <family val="2"/>
      </rPr>
      <t>Quadro 2.6</t>
    </r>
    <r>
      <rPr>
        <b/>
        <sz val="9"/>
        <rFont val="Arial"/>
        <family val="2"/>
      </rPr>
      <t xml:space="preserve"> Nascidos em Portugal residentes no estrangeiro, principais países de destino da emigração, 2020 ou último ano disponível</t>
    </r>
  </si>
  <si>
    <r>
      <rPr>
        <b/>
        <sz val="9"/>
        <color rgb="FFC00000"/>
        <rFont val="Arial"/>
        <family val="2"/>
      </rPr>
      <t>Quadro 2.7</t>
    </r>
    <r>
      <rPr>
        <b/>
        <sz val="9"/>
        <rFont val="Arial"/>
        <family val="2"/>
      </rPr>
      <t xml:space="preserve"> Nascidos em Portugal residentes no estrangeiro, principais países de destino da emigração, variação 2019-2020 ou últimos dois anos disponíveis</t>
    </r>
  </si>
  <si>
    <r>
      <rPr>
        <b/>
        <sz val="9"/>
        <color rgb="FFC00000"/>
        <rFont val="Arial"/>
        <family val="2"/>
      </rPr>
      <t>Quadro 2.10</t>
    </r>
    <r>
      <rPr>
        <b/>
        <sz val="9"/>
        <rFont val="Arial"/>
        <family val="2"/>
      </rPr>
      <t xml:space="preserve"> Aquisição de nacionalidade por portugueses residentes no estrangeiro, principais países de destino da emigração, 2020 ou último ano disponível</t>
    </r>
  </si>
  <si>
    <r>
      <rPr>
        <b/>
        <sz val="9"/>
        <color rgb="FFC00000"/>
        <rFont val="Arial"/>
        <family val="2"/>
      </rPr>
      <t>Quadro 2.11</t>
    </r>
    <r>
      <rPr>
        <b/>
        <sz val="9"/>
        <rFont val="Arial"/>
        <family val="2"/>
      </rPr>
      <t xml:space="preserve"> Aquisição de nacionalidade por portugueses residentes no estrangeiro, principais países de destino da emigração, variação 2019-2020 ou últimos dois anos disponíveis</t>
    </r>
  </si>
  <si>
    <r>
      <rPr>
        <b/>
        <sz val="9"/>
        <color rgb="FFC00000"/>
        <rFont val="Arial"/>
        <family val="2"/>
      </rPr>
      <t>Quadro 2.12</t>
    </r>
    <r>
      <rPr>
        <b/>
        <sz val="9"/>
        <rFont val="Arial"/>
        <family val="2"/>
      </rPr>
      <t xml:space="preserve"> Residentes no estrangeiro com nacionalidade portuguesa, principais países de destino da emigração, 2020 ou último ano disponível</t>
    </r>
  </si>
  <si>
    <r>
      <rPr>
        <b/>
        <sz val="9"/>
        <color rgb="FFC00000"/>
        <rFont val="Arial"/>
        <family val="2"/>
      </rPr>
      <t>Quadro 2.13</t>
    </r>
    <r>
      <rPr>
        <b/>
        <sz val="9"/>
        <rFont val="Arial"/>
        <family val="2"/>
      </rPr>
      <t xml:space="preserve"> Residentes no estrangeiro com nacionalidade portuguesa, principais países de destino da emigração, variação 2019-2020 ou últimos dois anos disponíveis</t>
    </r>
  </si>
  <si>
    <r>
      <rPr>
        <b/>
        <sz val="9"/>
        <color rgb="FFC00000"/>
        <rFont val="Arial"/>
        <family val="2"/>
      </rPr>
      <t>Quadro 2.14</t>
    </r>
    <r>
      <rPr>
        <b/>
        <sz val="9"/>
        <rFont val="Arial"/>
        <family val="2"/>
      </rPr>
      <t xml:space="preserve"> Registos consulares de portugueses residentes no estrangeiro, principais países de destino da emigração, 2020</t>
    </r>
  </si>
  <si>
    <r>
      <rPr>
        <b/>
        <sz val="9"/>
        <color rgb="FFC00000"/>
        <rFont val="Arial"/>
        <family val="2"/>
      </rPr>
      <t>Quadro 2.8</t>
    </r>
    <r>
      <rPr>
        <b/>
        <sz val="9"/>
        <rFont val="Arial"/>
        <family val="2"/>
      </rPr>
      <t xml:space="preserve"> Nascidos em Portugal residentes no estrangeiro por sexo, principais países de destino da emigração, 2020 ou último ano disponível</t>
    </r>
  </si>
  <si>
    <r>
      <rPr>
        <b/>
        <sz val="9"/>
        <color rgb="FFC00000"/>
        <rFont val="Arial"/>
        <family val="2"/>
      </rPr>
      <t>Quadro 2.9</t>
    </r>
    <r>
      <rPr>
        <b/>
        <sz val="9"/>
        <rFont val="Arial"/>
        <family val="2"/>
      </rPr>
      <t xml:space="preserve"> Nascidos em Portugal residentes no estrangeiro por grupo etário, principais países de destino da emigração, 2020 ou último ano disponível</t>
    </r>
  </si>
  <si>
    <t>[AUS] Por questões de arredondamentos na fonte o total pode não corresponder à soma das categorias. [BRA] 2010. Por questões de arredondamentos na fonte o total pode não corresponder à soma das categorias. [CAN] 2016. Dados obtidos por amostragem (cerca de 25% da população total). Presumiu-se uma distribuição homogénea no grupo 35-44 para fazer a correspondência entre os grupos usados e os grupos disponibilizados no Statistics of Canada. Por questões de arredondamentos na fonte o total pode não corresponder à soma das categorias. [FRA] 2018. No caso francês os grupos etários na tabela não correspondem à informação estatística fornecida. O grupo “15 a 39” inclui informação das pessoas entre os 15 e os 54 anos e o grupo etário "&gt; 65" refere-se na realidade a todos os que tenham mais de 55 anos [IRL] 2016. [MAC] 2016. [NOR] O grupo “15 a 39” inclui informação das pessoas entre os 15 e os 64 anos. [VEN] 2011.</t>
  </si>
  <si>
    <t>Angola *</t>
  </si>
  <si>
    <t>[AGO] Dados dos vistos de emigração permanente. Representadas apenas as variações 2019-2020 ou, quando não estão disponíveis os dados para 2020, as variações 2018-2019 (assinaladas com *).</t>
  </si>
  <si>
    <r>
      <rPr>
        <b/>
        <sz val="9"/>
        <color rgb="FFC00000"/>
        <rFont val="Arial"/>
        <family val="2"/>
      </rPr>
      <t>Gráfico 2.4</t>
    </r>
    <r>
      <rPr>
        <b/>
        <sz val="9"/>
        <rFont val="Arial"/>
        <family val="2"/>
      </rPr>
      <t xml:space="preserve">  Entradas de mulheres em percentagem do total de entradas de portugueses, principais países de destino da emigração, 2020 ou último ano disponível</t>
    </r>
  </si>
  <si>
    <r>
      <rPr>
        <b/>
        <sz val="9"/>
        <color rgb="FFC00000"/>
        <rFont val="Arial"/>
        <family val="2"/>
      </rPr>
      <t>Gráfico 2.8</t>
    </r>
    <r>
      <rPr>
        <b/>
        <sz val="9"/>
        <rFont val="Arial"/>
        <family val="2"/>
      </rPr>
      <t xml:space="preserve">  Nascidos em Portugal residentes no estrangeiro, principais países de destino da emigração, variação 2019-2020 ou últimos dois anos disponíveis</t>
    </r>
  </si>
  <si>
    <t>Representadas apenas as variações 2019-2020 ou, quando não estão disponíveis os dados para 2020, as variações 2018-2019 (assinaladas com *).</t>
  </si>
  <si>
    <r>
      <rPr>
        <b/>
        <sz val="9"/>
        <color rgb="FFC00000"/>
        <rFont val="Arial"/>
        <family val="2"/>
      </rPr>
      <t>Gráfico 2.9</t>
    </r>
    <r>
      <rPr>
        <b/>
        <sz val="9"/>
        <rFont val="Arial"/>
        <family val="2"/>
      </rPr>
      <t xml:space="preserve">  Mulheres nascidas em Portugal residentes no estrangeiro em percentagem do total de nascidos em Portugal residentes no estrangeiro, principais países de destino da emigração, 2020 ou último ano disponível</t>
    </r>
  </si>
  <si>
    <r>
      <rPr>
        <b/>
        <sz val="9"/>
        <color rgb="FFC00000"/>
        <rFont val="Arial"/>
        <family val="2"/>
      </rPr>
      <t>Gráfico 2.10</t>
    </r>
    <r>
      <rPr>
        <b/>
        <sz val="9"/>
        <rFont val="Arial"/>
        <family val="2"/>
      </rPr>
      <t xml:space="preserve">  Nascidos em Portugal residentes no estrangeiro com mais de 65 anos em percentagem do total de nascidos em Portugal residentes no estrangeiro, principais países de destino da emigração, 2020 ou último ano disponível</t>
    </r>
  </si>
  <si>
    <t>[BRA] 2010. [CAN] 2016. [FRA] 2018. No caso francês o grupo etário "&gt; 65" refere-se na realidade a todos os que tenham mais de 55 anos [IRL] 2016. [MAC] 2016. [VEN] 2011.</t>
  </si>
  <si>
    <r>
      <rPr>
        <b/>
        <sz val="9"/>
        <color rgb="FFC00000"/>
        <rFont val="Arial"/>
        <family val="2"/>
      </rPr>
      <t>Gráfico 2.12</t>
    </r>
    <r>
      <rPr>
        <b/>
        <sz val="9"/>
        <rFont val="Arial"/>
        <family val="2"/>
      </rPr>
      <t xml:space="preserve">  Aquisição de nacionalidade por portugueses residentes no estrangeiro, principais países de destino da emigração, variação 2019-2020 ou últimos dois anos disponíveis</t>
    </r>
  </si>
  <si>
    <t>Austrália *</t>
  </si>
  <si>
    <r>
      <rPr>
        <b/>
        <sz val="9"/>
        <color rgb="FFC00000"/>
        <rFont val="Arial"/>
        <family val="2"/>
      </rPr>
      <t>Gráfico 2.14</t>
    </r>
    <r>
      <rPr>
        <b/>
        <sz val="9"/>
        <rFont val="Arial"/>
        <family val="2"/>
      </rPr>
      <t xml:space="preserve">  Residentes no estrangeiro com nacionalidade portuguesa, principais países de destino da emigração, variação 2019-2020 ou últimos dois anos disponíveis</t>
    </r>
  </si>
  <si>
    <t>[AGO] Dados dos vistos de emigração permanente. 2019. [BEL] 2019. [USA] 2019. [FRA] 2019. [IRL] 2015. [ITA] 2019. [MOZ] 2016. [VEN] 2011.</t>
  </si>
  <si>
    <t>[AGO] Dados dos vistos de emigração permanente. 2018-19. [BEL] 2018-19. [USA] 2018-19. [FRA] 2018-19. [IRL] 2014-15. [ITA] 2018-19. [MOZ] 2015-16.</t>
  </si>
  <si>
    <t>[AUS] 2019. [CAN] 2019. [USA] 2019. [FRA] 2019. [IRL] 2019. [ITA] 2019.</t>
  </si>
  <si>
    <t xml:space="preserve">[AUS] 2018-19. [CAN] 2018-19. [USA] 2018-19. [FRA] 2018-19. [IRL] 2018-19. [ITA]  2018-19. </t>
  </si>
  <si>
    <t>[BRA] 2010. [CPV] 2013. [CAN] 2016. [FRA] Dados provisórios. [IRL] 2016. [LUX] Valor de residentes nascidos em Portugal foi concedido mediante pedido. 2018. [MAC] 2016. [MOZ] 2007. [VEN] 2011.</t>
  </si>
  <si>
    <t xml:space="preserve">[FRA] Dados provisórios. [LUX] Valor de residentes nascidos em Portugal foi concedido mediante pedido. 2017-18. </t>
  </si>
  <si>
    <t>[AUS] Por questões de arredondamentos na fonte o total pode não corresponder à soma das categorias. [BRA] 2010. [CPV] 2013. [CAN] 2016. Dados obtidos por amostragem (cerca de 25% da população total). [FRA] 2018. Por questões de arredondamentos na fonte o total pode não corresponder à soma das categorias. [IRL] 2016. [MAC] 2016. [GBR] Por questões de arredondamentos na fonte o total pode não corresponder à soma das categorias. [VEN] 2011.</t>
  </si>
  <si>
    <t xml:space="preserve">[BEL] 2019. [FRA] 2019. [ITA] 2019. </t>
  </si>
  <si>
    <t>Bélgica *</t>
  </si>
  <si>
    <t>[BRA] 2010. [CPV] 2013. [CAN] 2016. [FRA] 2018. [IRL] 2016. [MAC] 2016. [VEN] 2011.</t>
  </si>
  <si>
    <t>Canadá *</t>
  </si>
  <si>
    <t>17 de novembro de 2021.</t>
  </si>
  <si>
    <t xml:space="preserve">[AGO] Dados dos vistos de emigração permanente. 2019. [AUS] Aquisição de nacionalidade: 2019. [AUT] Registos consulares: 2019. [BEL] Entradas de portugueses: 2019. [BRA] Nascidos em Portugal: 2010. [CPV] Nascidos em Portugal: 2013. [CAN] Nascidos em Portugal: 2016. População com nacionalidade portuguesa: 2016. Aquisição de nacionalidade: 2018. [USA] Entradas de portugueses: 2019. População com nacionalidade portuguesa: 2017. Aquisição de nacionalidade: 2019. [FRA] Entradas de portugueses: 2019. Nascidos em Portugal: dados provisórios. População com nacionalidade portuguesa: dados provisórios. Aquisição de nacionalidade: 2019. [IRL] Entradas de portugueses: 2015. Nascidos em Portugal: 2016. População com nacionalidade portuguesa: 2016. Aquisição de nacionalidade: 2019. [ITA] Entradas de portugueses: 2019. Aquisição de nacionalidade: 2019. Registos consulares: Apenas contabiliza os cidadãos nacionais na Secção Consular da Embaixada de Portugal em Roma. [LUX] Nascidos em Portugal: valor de 2018 concedido mediante pedido. [MAC] Nascidos em Portugal: 2016. População com nacionalidade portuguesa: 2016. [MOZ] Entrada de portugueses: 2016. Nascidos em Portugal: 2007. População com nacionalidade portuguesa: 2017. [VEN] Entradas de portugueses e Nascidos em Portugal: 2011. </t>
  </si>
  <si>
    <t>Percentagem de 15-64 anos no total</t>
  </si>
  <si>
    <r>
      <rPr>
        <b/>
        <sz val="9"/>
        <color rgb="FFC00000"/>
        <rFont val="Arial"/>
        <family val="2"/>
      </rPr>
      <t>Gráfico 2.5</t>
    </r>
    <r>
      <rPr>
        <b/>
        <sz val="9"/>
        <rFont val="Arial"/>
        <family val="2"/>
      </rPr>
      <t xml:space="preserve">  Entradas de portugueses com 15-64 anos em percentagem do total de entradas de portugueses, principais países de destino da emigração, 2020 ou último ano disponível</t>
    </r>
  </si>
  <si>
    <t>Representadas apenas as variações 2019-2020 ou, quando não estão disponíveis dados para 2020, a última variação conhecida (EUA, 2016-17, assinalada com *).</t>
  </si>
  <si>
    <r>
      <rPr>
        <b/>
        <sz val="9"/>
        <color rgb="FFC00000"/>
        <rFont val="Arial"/>
        <family val="2"/>
      </rPr>
      <t>Gráfico 2.6</t>
    </r>
    <r>
      <rPr>
        <b/>
        <sz val="9"/>
        <rFont val="Arial"/>
        <family val="2"/>
      </rPr>
      <t xml:space="preserve">  Nascidos em Portugal residentes no estrangeiro, principais países de destino da emigração, 2020 ou último ano disponível</t>
    </r>
  </si>
  <si>
    <r>
      <rPr>
        <b/>
        <sz val="9"/>
        <color rgb="FFC00000"/>
        <rFont val="Arial"/>
        <family val="2"/>
      </rPr>
      <t>Gráfico 2.7</t>
    </r>
    <r>
      <rPr>
        <b/>
        <sz val="9"/>
        <rFont val="Arial"/>
        <family val="2"/>
      </rPr>
      <t xml:space="preserve">  Nascidos em Portugal residentes no estrangeiro em percentagem da população nascida no estrangeiro, principais países de destino da emigração, 2020 ou último ano disponível</t>
    </r>
  </si>
  <si>
    <r>
      <rPr>
        <b/>
        <sz val="9"/>
        <color rgb="FFC00000"/>
        <rFont val="Arial"/>
        <family val="2"/>
      </rPr>
      <t>Gráfico 2.11</t>
    </r>
    <r>
      <rPr>
        <b/>
        <sz val="9"/>
        <rFont val="Arial"/>
        <family val="2"/>
      </rPr>
      <t xml:space="preserve">  Aquisição de nacionalidade por portugueses residentes no estrangeiro, principais países de destino da emigração, 2020 ou último ano disponível</t>
    </r>
  </si>
  <si>
    <r>
      <rPr>
        <b/>
        <sz val="9"/>
        <color rgb="FFC00000"/>
        <rFont val="Arial"/>
        <family val="2"/>
      </rPr>
      <t xml:space="preserve">Gráfico 2.13  </t>
    </r>
    <r>
      <rPr>
        <b/>
        <sz val="9"/>
        <rFont val="Arial"/>
        <family val="2"/>
      </rPr>
      <t>Residentes no estrangeiro com nacionalidade portuguesa, principais países de destino, 2020 ou último ano disponível</t>
    </r>
  </si>
  <si>
    <r>
      <rPr>
        <b/>
        <sz val="9"/>
        <color rgb="FFC00000"/>
        <rFont val="Arial"/>
        <family val="2"/>
      </rPr>
      <t xml:space="preserve">Gráfico 2.15 </t>
    </r>
    <r>
      <rPr>
        <b/>
        <sz val="9"/>
        <rFont val="Arial"/>
        <family val="2"/>
      </rPr>
      <t xml:space="preserve"> Registos consulares de portugueses residentes no estrangeiro, principais países de destino da emigração, 2020</t>
    </r>
  </si>
  <si>
    <t>Quadro elaborado pelo Observatório da Emigração, valores de:[DEU] Statistisches Bundesamt Deutschland; [AUS] Department of Immigration and Citizenship and Border Protection; [AUT] Statistics Austria; [BEL] Eurostat, Statistics Database, Population and Social Conditions; [DNK] Denmark Statistik; [ESP] Instituto Nacional de Estadística; [FRA] Institut Nacional de la Statistique et des Études Économiques; [NLD] Centraal Bureau voor de Statistiek; [ITA] Eurostat, Statistics Database, Population and Social Conditions; [LUX] Le Portail des Statistiques du Luxembourg; [MAC] Direcção dos Serviços de Estatística e Censos, Governo da RAE de Macau; [GBR] Department for Work and Pensions; [SWE] Statistics Sweden; [CHE] Office Fédéral de la Statistique.</t>
  </si>
  <si>
    <t>Gráfico elaborado pelo Observatório da Emigração, valores de:[DEU] Statistisches Bundesamt Deutschland; [AUS] Department of Immigration and Citizenship and Border Protection; [AUT] Statistics Austria; [BEL] Eurostat, Statistics Database, Population and Social Conditions; [DNK] Denmark Statistik; [ESP] Instituto Nacional de Estadística; [FRA] Institut Nacional de la Statistique et des Études Économiques; [NLD] Centraal Bureau voor de Statistiek; [ITA] Eurostat, Statistics Database, Population and Social Conditions; [LUX] Le Portail des Statistiques du Luxembourg; [MAC] Direcção dos Serviços de Estatística e Censos, Governo da RAE de Macau; [GBR] Department for Work and Pensions; [SWE] Statistics Sweden; [CHE] Office Fédéral de la Statistique.</t>
  </si>
  <si>
    <t>[DEU] Por questões de confidencialidade aplicados na fonte o total pode não corresponder à soma das categorias. [AUS] A categoria "15 a 39 anos" engloba todos com idades compreendidas entre 15 e 64 anos. [ESP] A categoria "15 a 39 anos" engloba todos com idades compreendidas entre 15 e 64 anos. [ITA] 2019. [GBR] No caso britânico os grupos etários na tabela não correspondem à informação estatística fornecida. O grupo "&lt;15" inclui todos os que têm menos de 18 anos, o grupo “15 a 39” inclui informação das pessoas entre 18 e 39 anos, o grupo “40 a 64” ” inclui informação das pessoas entre os 40 e os 59 anos e o grupo etário "&gt; 65" refere-se na realidade a todos os que tenham a partir de 60 anos. Por questões de confidencialidade aplicados na fonte o total pode não corresponder à soma das categorias. [SWE] Presumiu-se uma distribuição homogénea no grupo 35-44 para fazer a correspondência entre os grupos usados e os grupos disponibilizados no Statistics Sweden.</t>
  </si>
  <si>
    <t>Quadro elaborado pelo Observatório da Emigração, valores de:[DEU] Statistisches Bundesamt Deutschland; [AUS] Department of Immigration and Citizenship and Border Protection; [AUT] Statistics Austria; [DNK] Denmark Statistik; [ESP] Instituto Nacional de Estadística; [NLD] Centraal Bureau voor de Statistiek; [ITA] Eurostat, Statistics Database, Population and Social Conditions; [LUX] Le Portail des Statistiques du Luxembourg; [GBR] Department for Work and Pensions; [SWE] Statistics Sweden; [CHE] Office Fédéral de la Statistique.</t>
  </si>
  <si>
    <t>Gráfico elaborado pelo Observatório da Emigração, valores de: [DEU] Statistisches Bundesamt Deutschland; [AUS] Department of Immigration and Citizenship and Border Protection; [AUT] Statistics Austria; [DNK] Denmark Statistik; [ESP] Instituto Nacional de Estadística; [NLD] Centraal Bureau voor de Statistiek; [ITA] Eurostat, Statistics Database, Population and Social Conditions; [LUX] Le Portail des Statistiques du Luxembourg; [GBR] Department for Work and Pensions; [SWE] Statistics Sweden; [CHE] Office Fédéral de la Statistique.</t>
  </si>
  <si>
    <t>Quadro elaborado pelo Observatório da Emigração, valores de: [[AUS] Australian Bureau of Statistics; [AUT] Statistics Austria; [BEL] Eurostat, Statistics Database, Population and Social Conditions; [BRA] Nações Unidas, CEPAL; [CAN] Statistics Canada; [DNK] Denmark Statistik; [ESP] Instituto Nacional de Estadística; [USA] US Census Bureau; [FRA] Institut Nacional de la Statistique et des Études Économiques; [NLD] Centraal Bureau voor de Statistiek; [IRL] Central Statistics Office Ireland; [ITA] OCDE, International Migration; [MAC] Direcção dos Serviços de Estatística e Censos - Governo da RAE de Macau; [NOR] Statistics Norway; [GBR] UK National Statistics; [SWE] Statistics Sweden; [CHE] Office Fédéral de la Statistique; [VEN] Nações Unidas, CEPAL.</t>
  </si>
  <si>
    <t>Gráfico elaborado pelo Observatório da Emigração, valores de: [AUS] Australian Bureau of Statistics; [AUT] Statistics Austria; [BEL] Eurostat, Statistics Database, Population and Social Conditions; [BRA] Nações Unidas, CEPAL; [CAN] Statistics Canada; [DNK] Denmark Statistik; [ESP] Instituto Nacional de Estadística; [USA] US Census Bureau; [FRA] Institut Nacional de la Statistique et des Études Économiques; [NLD] Centraal Bureau voor de Statistiek; [IRL] Central Statistics Office Ireland; [ITA] OCDE, International Migration; [MAC] Direcção dos Serviços de Estatística e Censos - Governo da RAE de Macau; [NOR] Statistics Norway; [GBR] UK National Statistics; [SWE] Statistics Sweden; [CHE] Office Fédéral de la Statistique; [VEN] Nações Unidas, CEPAL.</t>
  </si>
  <si>
    <t>Quadro elaborado pelo Observatório da Emigração, valores de:[AUS] Australian Bureau of Statistics; [AUT] Statistics Austria; [BEL] Eurostat, Statistics Database, Population and Social Conditions; [BRA] Nações Unidas, CEPAL; [CAN] Statistics Canada; [DNK] Denmark Statistik; [ESP] Instituto Nacional de Estadística; [FRA] Institut Nacional de la Statistique et des Études Économiques; [NLD] Centraal Bureau voor de Statistiek; [IRL] Central Statistics Office Ireland; [MAC] Direcção dos Serviços de Estatística e Censos, Governo da RAE de Macau; [NOR] Statistics Norway; [GBR] UK National Statistics; [SWE] Statistics Sweden; [CHE] Office Fédéral de la Statistique; [VEN] Nações Unidas, CEPAL.</t>
  </si>
  <si>
    <t>Gráfico elaborado pelo Observatório da Emigração, valores de:[AUS] Australian Bureau of Statistics; [AUT] Statistics Austria; [BEL] Eurostat, Statistics Database, Population and Social Conditions; [BRA] Nações Unidas, CEPAL; [CAN] Statistics Canada; [DNK] Denmark Statistik; [ESP] Instituto Nacional de Estadística; [FRA] Institut Nacional de la Statistique et des Études Économiques; [NLD] Centraal Bureau voor de Statistiek; [IRL] Central Statistics Office Ireland; [MAC] Direcção dos Serviços de Estatística e Censos, Governo da RAE de Macau; [NOR] Statistics Norway; [GBR] UK National Statistics; [SWE] Statistics Sweden; [CHE] Office Fédéral de la Statistique; [VEN] Nações Unidas, CEPAL.</t>
  </si>
  <si>
    <t>Quadro elaborado pelo Observatório da Emigração, valores de: [DEU] Statistisches Bundesamt Deutschland; [AUT] Statistik Austria; [BEL] Eurostat, Statistics Database, Population and Social Conditions; [CAN] Statistics Canada; [DNK] Denmark Statistik; [ESP] Instituto Nacional de Estadística; [USA]  OCDE, Data by Theme, Demography and Population – Migration Statistics, International Migration Database. [FRA] Institut Nacional de la Statistique et des Études Économiques; [NLD] Centraal Bureau voor de Statistiek; [IRL] Central Statistics Office Ireland; [ITA] Istituto Nazionale di Statistica; [LUX] Le Portail des Statistiques du Luxembourg; [MAC] Direcção dos Serviços de Estatística e Censos, Governo da RAE de Macau [MOZ] Instituto Nacional de Estatística; [NOR] Statistics Norway; [GBR] UK National Statistics; [SWE] Statistics Sweden; [CHE] Office Fédéral de la Statistique.</t>
  </si>
  <si>
    <t>Quadro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OCDE, Data by Theme, Demography and Population – Migration Statistics, International Migration Database;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Direcção dos Serviços de Estatística e Censos, Governo da RAE de Macau; [MOZ] Ministério do Trabalho de Moçambique; [NOR] Statistics Norway; [GBR] Department for Work and Pensions; [SWE] Statistics Sweden; [CHE] Office Fédéral de la Statistique.</t>
  </si>
  <si>
    <t>Gráfico elaborado pelo Observatório da Emigração, valores de: [DEU] Statistisches Bundesamt Deutschland; [AUT] Statistik Austria; [BEL] Eurostat, Statistics Database, Population and Social Conditions; [CAN] Statistics Canada; [DNK] Denmark Statistik; [ESP] Instituto Nacional de Estadística; [USA]  OCDE, Data by Theme, Demography and Population – Migration Statistics, International Migration Database; [FRA] Institut National de la Statistique et des Études Économiques; [NLD] Centraal Bureau voor de Statistiek; [IRL] Central Statistics Office Ireland; [ITA] Istituto Nazionale di Statistica; [LUX] Le Portail des Statistiques du Luxembourg; [MAC] Direção dos Serviços de Estatística e Censos, Governo da RAE de Macau [MOZ] Instituto Nacional de Estatística; [NOR] Statistics Norway; [GBR] UK National Statistics; [SWE] Statistics Sweden; [CHE] Office Fédéral de la Statistique.</t>
  </si>
  <si>
    <t>Gráfico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OCDE, Data by Theme, Demography and Population – Migration Statistics, International Migration Database;  [NLD] Centraal Bureau voor de Statistiek; [ITA] Eurostat, Statistics Database, Population and Social Conditions; [LUX] Le Portail des Statistiques du Luxembourg; [MAC]  Direção dos Serviços de Estatística e Censos, Governo da RAE de Macau; [NOR] Statistics Norway; [GBR] Department for Work and Pensions; [SWE] Statistics Sweden; [CHE] Office Fédéral de la Statistique.</t>
  </si>
  <si>
    <r>
      <t>Quadro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US Census Bureau, Current Population Survey;  OCDE, Data by Theme, Demography and Population – Migration Statistics, International Migration Database;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t>
    </r>
    <r>
      <rPr>
        <sz val="8"/>
        <color theme="1"/>
        <rFont val="Arial"/>
        <family val="2"/>
      </rPr>
      <t>; [MAC]  Direcção dos Serviços de Estatística e Censos, Governo da RAE de Macau; [MOZ] Direção Geral dos Assuntos Consulares e Comunidades Portuguesas (DGACCP) com base em dados do Ministério do Trabalho de Moçambique; [NOR] Statistics Norway; [GBR] Department for Work and Pensions; [SWE] Statistics Sweden; [CHE] Office Fédéral de la Statistique; [VEN] Instituto Nacional de Estadística. [Todos os países, registos consulares]: Direção Geral dos Assuntos Consulares e Comunidades Portuguesas (DGACCP).</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</si>
</sst>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 ##0;\-###\ ##0;0;"/>
    <numFmt numFmtId="167" formatCode="###\ ###\ ##0;\-###\ ###\ ##0;0;"/>
    <numFmt numFmtId="168" formatCode="##0.0;\-##0.0;0.0;"/>
    <numFmt numFmtId="169" formatCode="##0.0\ \|;\-##0.0\ \|;0.0\ \|;\ \|"/>
    <numFmt numFmtId="170" formatCode="#,##0\ "/>
  </numFmts>
  <fonts count="43"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sz val="11"/>
      <color theme="1"/>
      <name val="Arial"/>
      <family val="2"/>
    </font>
    <font>
      <sz val="10"/>
      <color theme="1"/>
      <name val="Calibri"/>
      <family val="2"/>
      <scheme val="minor"/>
    </font>
    <font>
      <b/>
      <sz val="8"/>
      <color theme="4" tint="-0.499984740745262"/>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Calibri"/>
      <family val="2"/>
      <scheme val="minor"/>
    </font>
    <font>
      <sz val="10"/>
      <name val="Arial"/>
      <family val="2"/>
    </font>
    <font>
      <b/>
      <sz val="11"/>
      <color theme="1"/>
      <name val="Calibri"/>
      <family val="2"/>
      <scheme val="minor"/>
    </font>
    <font>
      <u/>
      <sz val="11"/>
      <color theme="11"/>
      <name val="Calibri"/>
      <family val="2"/>
      <scheme val="minor"/>
    </font>
    <font>
      <b/>
      <sz val="8"/>
      <color rgb="FFFF0000"/>
      <name val="Arial"/>
      <family val="2"/>
    </font>
    <font>
      <sz val="8"/>
      <color theme="0"/>
      <name val="Arial"/>
      <family val="2"/>
    </font>
    <font>
      <strike/>
      <sz val="8"/>
      <color theme="1"/>
      <name val="Arial"/>
      <family val="2"/>
    </font>
    <font>
      <i/>
      <sz val="8"/>
      <name val="Arial"/>
      <family val="2"/>
    </font>
    <font>
      <b/>
      <sz val="8"/>
      <name val="Calibri"/>
      <family val="2"/>
      <scheme val="minor"/>
    </font>
    <font>
      <b/>
      <sz val="11"/>
      <name val="Calibri"/>
      <family val="2"/>
      <scheme val="minor"/>
    </font>
    <font>
      <sz val="8"/>
      <color rgb="FFFF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7">
    <border>
      <left/>
      <right/>
      <top/>
      <bottom/>
      <diagonal/>
    </border>
    <border>
      <left/>
      <right/>
      <top style="medium">
        <color auto="1"/>
      </top>
      <bottom style="thin">
        <color auto="1"/>
      </bottom>
      <diagonal/>
    </border>
    <border>
      <left/>
      <right/>
      <top/>
      <bottom style="medium">
        <color auto="1"/>
      </bottom>
      <diagonal/>
    </border>
    <border>
      <left/>
      <right/>
      <top style="medium">
        <color auto="1"/>
      </top>
      <bottom/>
      <diagonal/>
    </border>
    <border>
      <left/>
      <right/>
      <top/>
      <bottom style="thin">
        <color auto="1"/>
      </bottom>
      <diagonal/>
    </border>
    <border>
      <left style="thin">
        <color auto="1"/>
      </left>
      <right/>
      <top style="medium">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medium">
        <color auto="1"/>
      </top>
      <bottom/>
      <diagonal/>
    </border>
    <border>
      <left/>
      <right style="thin">
        <color auto="1"/>
      </right>
      <top style="medium">
        <color auto="1"/>
      </top>
      <bottom style="thin">
        <color auto="1"/>
      </bottom>
      <diagonal/>
    </border>
    <border>
      <left/>
      <right/>
      <top style="thin">
        <color auto="1"/>
      </top>
      <bottom style="thin">
        <color theme="4" tint="0.79998168889431442"/>
      </bottom>
      <diagonal/>
    </border>
    <border>
      <left/>
      <right/>
      <top style="thin">
        <color theme="4" tint="0.79998168889431442"/>
      </top>
      <bottom style="thin">
        <color theme="4" tint="0.79998168889431442"/>
      </bottom>
      <diagonal/>
    </border>
    <border>
      <left/>
      <right/>
      <top style="thin">
        <color theme="4" tint="0.79998168889431442"/>
      </top>
      <bottom style="medium">
        <color auto="1"/>
      </bottom>
      <diagonal/>
    </border>
    <border>
      <left style="thin">
        <color auto="1"/>
      </left>
      <right style="thin">
        <color auto="1"/>
      </right>
      <top style="thin">
        <color auto="1"/>
      </top>
      <bottom style="thin">
        <color theme="4" tint="0.79998168889431442"/>
      </bottom>
      <diagonal/>
    </border>
    <border>
      <left style="thin">
        <color auto="1"/>
      </left>
      <right style="thin">
        <color auto="1"/>
      </right>
      <top style="thin">
        <color theme="4" tint="0.79998168889431442"/>
      </top>
      <bottom style="thin">
        <color theme="4" tint="0.79998168889431442"/>
      </bottom>
      <diagonal/>
    </border>
    <border>
      <left style="thin">
        <color auto="1"/>
      </left>
      <right style="thin">
        <color auto="1"/>
      </right>
      <top style="thin">
        <color theme="4" tint="0.79998168889431442"/>
      </top>
      <bottom style="medium">
        <color auto="1"/>
      </bottom>
      <diagonal/>
    </border>
    <border>
      <left style="thin">
        <color auto="1"/>
      </left>
      <right/>
      <top style="thin">
        <color auto="1"/>
      </top>
      <bottom style="thin">
        <color theme="4" tint="0.79998168889431442"/>
      </bottom>
      <diagonal/>
    </border>
    <border>
      <left/>
      <right style="thin">
        <color auto="1"/>
      </right>
      <top style="thin">
        <color auto="1"/>
      </top>
      <bottom style="thin">
        <color theme="4" tint="0.79998168889431442"/>
      </bottom>
      <diagonal/>
    </border>
    <border>
      <left style="thin">
        <color auto="1"/>
      </left>
      <right/>
      <top style="thin">
        <color theme="4" tint="0.79998168889431442"/>
      </top>
      <bottom style="thin">
        <color theme="4" tint="0.79998168889431442"/>
      </bottom>
      <diagonal/>
    </border>
    <border>
      <left/>
      <right style="thin">
        <color auto="1"/>
      </right>
      <top style="thin">
        <color theme="4" tint="0.79998168889431442"/>
      </top>
      <bottom style="thin">
        <color theme="4" tint="0.79998168889431442"/>
      </bottom>
      <diagonal/>
    </border>
    <border>
      <left style="thin">
        <color auto="1"/>
      </left>
      <right/>
      <top style="thin">
        <color theme="4" tint="0.79998168889431442"/>
      </top>
      <bottom style="medium">
        <color auto="1"/>
      </bottom>
      <diagonal/>
    </border>
    <border>
      <left/>
      <right style="thin">
        <color auto="1"/>
      </right>
      <top style="thin">
        <color theme="4" tint="0.79998168889431442"/>
      </top>
      <bottom style="medium">
        <color auto="1"/>
      </bottom>
      <diagonal/>
    </border>
  </borders>
  <cellStyleXfs count="29">
    <xf numFmtId="0" fontId="0" fillId="0" borderId="0"/>
    <xf numFmtId="0" fontId="17" fillId="0" borderId="0" applyNumberFormat="0" applyFill="0" applyBorder="0" applyAlignment="0" applyProtection="0"/>
    <xf numFmtId="0" fontId="25" fillId="0" borderId="0"/>
    <xf numFmtId="166" fontId="33" fillId="0" borderId="6" applyFill="0" applyProtection="0">
      <alignment horizontal="right" vertical="center" wrapText="1"/>
    </xf>
    <xf numFmtId="167" fontId="33" fillId="0" borderId="7" applyFill="0" applyProtection="0">
      <alignment horizontal="right" vertical="center" wrapText="1"/>
    </xf>
    <xf numFmtId="0" fontId="33" fillId="0" borderId="0" applyNumberFormat="0" applyFill="0" applyBorder="0" applyProtection="0">
      <alignment horizontal="left" vertical="center" wrapText="1"/>
    </xf>
    <xf numFmtId="168" fontId="33" fillId="0" borderId="0" applyFill="0" applyBorder="0" applyProtection="0">
      <alignment horizontal="right" vertical="center" wrapText="1"/>
    </xf>
    <xf numFmtId="169" fontId="33" fillId="0" borderId="4" applyFill="0" applyProtection="0">
      <alignment horizontal="right" vertical="center" wrapText="1"/>
    </xf>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cellStyleXfs>
  <cellXfs count="338">
    <xf numFmtId="0" fontId="0" fillId="0" borderId="0" xfId="0"/>
    <xf numFmtId="3" fontId="18" fillId="0" borderId="0" xfId="0" applyNumberFormat="1" applyFont="1" applyAlignment="1">
      <alignment vertical="center"/>
    </xf>
    <xf numFmtId="0" fontId="0" fillId="0" borderId="0" xfId="0" applyAlignment="1">
      <alignment horizontal="left" vertical="center" indent="1"/>
    </xf>
    <xf numFmtId="3" fontId="17" fillId="0" borderId="0" xfId="0" applyNumberFormat="1" applyFont="1" applyBorder="1" applyAlignment="1">
      <alignment horizontal="left" vertical="center" indent="1"/>
    </xf>
    <xf numFmtId="3" fontId="17"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18" fillId="0" borderId="0" xfId="0" applyNumberFormat="1" applyFont="1" applyAlignment="1">
      <alignment horizontal="left" vertical="center" indent="1"/>
    </xf>
    <xf numFmtId="0" fontId="0" fillId="0" borderId="0" xfId="0" applyAlignment="1">
      <alignment horizontal="left" indent="1"/>
    </xf>
    <xf numFmtId="3" fontId="18" fillId="0" borderId="0" xfId="0" applyNumberFormat="1" applyFont="1" applyBorder="1" applyAlignment="1">
      <alignment vertical="center"/>
    </xf>
    <xf numFmtId="0" fontId="20" fillId="0" borderId="0" xfId="0" applyFont="1" applyBorder="1" applyAlignment="1">
      <alignment horizontal="left" vertical="center" indent="1"/>
    </xf>
    <xf numFmtId="3"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3" fontId="16" fillId="0" borderId="1" xfId="0" applyNumberFormat="1" applyFont="1" applyBorder="1" applyAlignment="1">
      <alignment horizontal="left" vertical="center" wrapText="1" indent="1"/>
    </xf>
    <xf numFmtId="3" fontId="19" fillId="0" borderId="0" xfId="0" applyNumberFormat="1" applyFont="1" applyAlignment="1">
      <alignment horizontal="left" indent="1"/>
    </xf>
    <xf numFmtId="0" fontId="21" fillId="0" borderId="0" xfId="0" applyFont="1" applyAlignment="1">
      <alignment horizontal="left" indent="1"/>
    </xf>
    <xf numFmtId="3" fontId="18" fillId="0" borderId="0" xfId="0" applyNumberFormat="1" applyFont="1" applyAlignment="1">
      <alignment horizontal="left" indent="1"/>
    </xf>
    <xf numFmtId="0" fontId="0" fillId="0" borderId="0" xfId="0" applyAlignment="1">
      <alignment horizontal="left" wrapText="1" indent="1"/>
    </xf>
    <xf numFmtId="0" fontId="20" fillId="0" borderId="0" xfId="0" applyFont="1" applyBorder="1" applyAlignment="1">
      <alignment horizontal="left" vertical="center"/>
    </xf>
    <xf numFmtId="0" fontId="0" fillId="0" borderId="0" xfId="0" applyAlignment="1">
      <alignment horizontal="left" wrapText="1" indent="1"/>
    </xf>
    <xf numFmtId="3" fontId="18" fillId="0" borderId="0" xfId="0" applyNumberFormat="1" applyFont="1" applyAlignment="1">
      <alignment horizontal="left" vertical="center"/>
    </xf>
    <xf numFmtId="0" fontId="18" fillId="0" borderId="0" xfId="0" applyFont="1" applyAlignment="1">
      <alignment horizontal="left" vertical="center"/>
    </xf>
    <xf numFmtId="0" fontId="0" fillId="0" borderId="0" xfId="0" applyAlignment="1">
      <alignment horizontal="left" indent="1"/>
    </xf>
    <xf numFmtId="14" fontId="18"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18" fillId="0" borderId="0" xfId="0" applyNumberFormat="1" applyFont="1" applyAlignment="1"/>
    <xf numFmtId="0" fontId="0" fillId="0" borderId="0" xfId="0" applyAlignment="1">
      <alignment horizontal="left" vertical="center" indent="1"/>
    </xf>
    <xf numFmtId="0" fontId="0" fillId="3" borderId="0" xfId="0" applyFill="1"/>
    <xf numFmtId="3" fontId="18" fillId="3" borderId="0" xfId="0" applyNumberFormat="1" applyFont="1" applyFill="1" applyAlignment="1">
      <alignment vertical="center"/>
    </xf>
    <xf numFmtId="0" fontId="20"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18" fillId="0" borderId="0" xfId="0" applyFont="1" applyAlignment="1">
      <alignment horizontal="left" vertical="center"/>
    </xf>
    <xf numFmtId="14" fontId="18" fillId="0" borderId="0" xfId="0" applyNumberFormat="1" applyFont="1" applyAlignment="1">
      <alignment horizontal="left" vertical="center"/>
    </xf>
    <xf numFmtId="0" fontId="0" fillId="0" borderId="0" xfId="0" applyAlignment="1">
      <alignment horizontal="left" vertical="center"/>
    </xf>
    <xf numFmtId="3" fontId="23" fillId="3" borderId="0" xfId="0" applyNumberFormat="1" applyFont="1" applyFill="1" applyAlignment="1">
      <alignment horizontal="center" vertical="center"/>
    </xf>
    <xf numFmtId="3" fontId="23" fillId="0" borderId="0" xfId="0" applyNumberFormat="1" applyFont="1" applyAlignment="1">
      <alignment horizontal="center" vertical="center"/>
    </xf>
    <xf numFmtId="0" fontId="0" fillId="3" borderId="0" xfId="0" applyFill="1" applyAlignment="1">
      <alignment horizontal="right" indent="1"/>
    </xf>
    <xf numFmtId="0" fontId="0" fillId="3" borderId="0" xfId="0" applyFill="1" applyAlignment="1"/>
    <xf numFmtId="3" fontId="19" fillId="0" borderId="0" xfId="0" applyNumberFormat="1" applyFont="1" applyAlignment="1">
      <alignment horizontal="right" vertical="top" indent="1"/>
    </xf>
    <xf numFmtId="3" fontId="18" fillId="0" borderId="0" xfId="0" applyNumberFormat="1" applyFont="1" applyFill="1" applyAlignment="1">
      <alignment horizontal="left" vertical="center" indent="1"/>
    </xf>
    <xf numFmtId="0" fontId="0" fillId="2" borderId="0" xfId="0" applyFill="1"/>
    <xf numFmtId="0" fontId="0" fillId="0" borderId="0" xfId="0" applyAlignment="1">
      <alignment horizontal="left" indent="1"/>
    </xf>
    <xf numFmtId="3" fontId="23" fillId="0" borderId="0" xfId="0" applyNumberFormat="1" applyFont="1" applyFill="1" applyAlignment="1">
      <alignment horizontal="center" vertical="center"/>
    </xf>
    <xf numFmtId="0" fontId="18" fillId="0" borderId="0" xfId="0" applyFont="1" applyFill="1" applyAlignment="1">
      <alignment horizontal="left" vertical="center" indent="1"/>
    </xf>
    <xf numFmtId="0" fontId="0" fillId="0" borderId="0" xfId="0" applyFont="1" applyFill="1" applyAlignment="1">
      <alignment horizontal="left" vertical="center" indent="1"/>
    </xf>
    <xf numFmtId="3" fontId="19" fillId="0" borderId="0" xfId="0" applyNumberFormat="1" applyFont="1" applyFill="1" applyAlignment="1">
      <alignment horizontal="left" vertical="center"/>
    </xf>
    <xf numFmtId="0" fontId="18" fillId="0" borderId="0" xfId="0" applyFont="1" applyFill="1" applyAlignment="1">
      <alignment horizontal="left" vertical="center"/>
    </xf>
    <xf numFmtId="0" fontId="18" fillId="0" borderId="0" xfId="0" applyFont="1" applyFill="1" applyAlignment="1">
      <alignment horizontal="left"/>
    </xf>
    <xf numFmtId="0" fontId="18" fillId="0" borderId="0" xfId="0" applyFont="1" applyFill="1" applyAlignment="1">
      <alignment horizontal="left" vertical="center" wrapText="1"/>
    </xf>
    <xf numFmtId="0" fontId="18" fillId="0" borderId="0" xfId="0" applyFont="1" applyFill="1" applyAlignment="1">
      <alignment horizontal="left" vertical="center" wrapText="1" indent="1"/>
    </xf>
    <xf numFmtId="0" fontId="0" fillId="0" borderId="0" xfId="0" applyFill="1" applyAlignment="1">
      <alignment horizontal="left" vertical="center" indent="1"/>
    </xf>
    <xf numFmtId="3" fontId="22" fillId="0" borderId="0" xfId="0" applyNumberFormat="1" applyFont="1" applyAlignment="1">
      <alignment horizontal="left" vertical="center" indent="1"/>
    </xf>
    <xf numFmtId="0" fontId="0" fillId="0" borderId="0" xfId="0" applyAlignment="1">
      <alignment horizontal="left" vertical="center" indent="1"/>
    </xf>
    <xf numFmtId="0" fontId="24" fillId="0" borderId="0" xfId="0" applyFont="1" applyAlignment="1">
      <alignment horizontal="left" vertical="center" indent="1"/>
    </xf>
    <xf numFmtId="0" fontId="28" fillId="0" borderId="0" xfId="1" applyFont="1" applyBorder="1" applyAlignment="1">
      <alignment horizontal="right" vertical="center" indent="1"/>
    </xf>
    <xf numFmtId="0" fontId="28" fillId="0" borderId="0" xfId="0" applyFont="1" applyFill="1" applyAlignment="1">
      <alignment horizontal="left" vertical="top" indent="1"/>
    </xf>
    <xf numFmtId="0" fontId="0" fillId="0" borderId="0" xfId="0" applyAlignment="1">
      <alignment horizontal="left" wrapText="1" indent="1"/>
    </xf>
    <xf numFmtId="0" fontId="20" fillId="0" borderId="0" xfId="0" applyFont="1" applyBorder="1" applyAlignment="1">
      <alignment horizontal="left" vertical="center"/>
    </xf>
    <xf numFmtId="3" fontId="19" fillId="0" borderId="0" xfId="0" applyNumberFormat="1" applyFont="1" applyFill="1" applyAlignment="1">
      <alignment horizontal="left" indent="1"/>
    </xf>
    <xf numFmtId="0" fontId="18" fillId="0" borderId="0" xfId="0" applyFont="1" applyFill="1" applyBorder="1" applyAlignment="1">
      <alignment horizontal="left" vertical="center" wrapText="1" indent="1"/>
    </xf>
    <xf numFmtId="0" fontId="18" fillId="0" borderId="0" xfId="0" applyFont="1" applyFill="1" applyBorder="1" applyAlignment="1">
      <alignment horizontal="left" vertical="center" wrapText="1"/>
    </xf>
    <xf numFmtId="3" fontId="16" fillId="0" borderId="9" xfId="0" applyNumberFormat="1" applyFont="1" applyBorder="1" applyAlignment="1">
      <alignment horizontal="center" vertical="center" wrapText="1"/>
    </xf>
    <xf numFmtId="3" fontId="16" fillId="0" borderId="8" xfId="0" applyNumberFormat="1" applyFont="1" applyBorder="1" applyAlignment="1">
      <alignment horizontal="center" vertical="center" wrapText="1"/>
    </xf>
    <xf numFmtId="3" fontId="18"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3" fontId="16" fillId="0" borderId="4" xfId="0" applyNumberFormat="1" applyFont="1" applyBorder="1" applyAlignment="1">
      <alignment horizontal="center" vertical="center" wrapText="1"/>
    </xf>
    <xf numFmtId="0" fontId="0" fillId="0" borderId="0" xfId="0" applyAlignment="1"/>
    <xf numFmtId="0" fontId="17" fillId="0" borderId="0" xfId="0" applyFont="1" applyFill="1" applyAlignment="1">
      <alignment horizontal="left" vertical="center"/>
    </xf>
    <xf numFmtId="0" fontId="0" fillId="3" borderId="0" xfId="0" applyFill="1" applyAlignment="1">
      <alignment horizontal="right"/>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20" fillId="0" borderId="0" xfId="0" applyFont="1" applyBorder="1" applyAlignment="1">
      <alignment horizontal="left" vertical="center"/>
    </xf>
    <xf numFmtId="3" fontId="18" fillId="0" borderId="0" xfId="0" applyNumberFormat="1" applyFont="1" applyFill="1" applyAlignment="1">
      <alignment horizontal="left" vertical="center"/>
    </xf>
    <xf numFmtId="3" fontId="15" fillId="0" borderId="0" xfId="0" applyNumberFormat="1" applyFont="1" applyAlignment="1"/>
    <xf numFmtId="3" fontId="18" fillId="0" borderId="0" xfId="0" applyNumberFormat="1" applyFont="1" applyAlignment="1">
      <alignment horizontal="center" vertical="center"/>
    </xf>
    <xf numFmtId="3" fontId="16" fillId="0" borderId="0" xfId="0" applyNumberFormat="1" applyFont="1" applyAlignment="1">
      <alignment horizontal="left" vertical="center"/>
    </xf>
    <xf numFmtId="0" fontId="0" fillId="0" borderId="0" xfId="0" applyFont="1" applyFill="1" applyAlignment="1">
      <alignment horizontal="left" vertical="center"/>
    </xf>
    <xf numFmtId="0" fontId="28" fillId="0" borderId="0" xfId="0" applyFont="1" applyFill="1" applyAlignment="1">
      <alignment horizontal="left" vertical="center"/>
    </xf>
    <xf numFmtId="0" fontId="17" fillId="0" borderId="0" xfId="0" applyFont="1" applyAlignment="1">
      <alignment vertical="center"/>
    </xf>
    <xf numFmtId="0" fontId="16" fillId="0" borderId="0" xfId="0" applyFont="1" applyFill="1" applyAlignment="1">
      <alignment horizontal="left" vertical="center"/>
    </xf>
    <xf numFmtId="0" fontId="16" fillId="0" borderId="0" xfId="1" applyFont="1" applyFill="1" applyAlignment="1">
      <alignment horizontal="left" vertical="center"/>
    </xf>
    <xf numFmtId="3" fontId="17" fillId="0" borderId="0" xfId="1" applyNumberFormat="1" applyFont="1" applyFill="1" applyBorder="1" applyAlignment="1">
      <alignment horizontal="left" vertical="center" wrapText="1"/>
    </xf>
    <xf numFmtId="0" fontId="17" fillId="0" borderId="0" xfId="1" applyFont="1" applyFill="1" applyBorder="1" applyAlignment="1">
      <alignment horizontal="left" vertical="center" wrapText="1"/>
    </xf>
    <xf numFmtId="3" fontId="18" fillId="0" borderId="0" xfId="0" applyNumberFormat="1" applyFont="1" applyAlignment="1">
      <alignment vertical="center"/>
    </xf>
    <xf numFmtId="3" fontId="17" fillId="3" borderId="0" xfId="0" applyNumberFormat="1" applyFont="1" applyFill="1" applyBorder="1" applyAlignment="1">
      <alignment horizontal="left" vertical="center" wrapText="1" indent="1"/>
    </xf>
    <xf numFmtId="3" fontId="17" fillId="3" borderId="0" xfId="0" applyNumberFormat="1" applyFont="1" applyFill="1" applyBorder="1" applyAlignment="1">
      <alignment horizontal="right" vertical="center" wrapText="1" indent="4"/>
    </xf>
    <xf numFmtId="3" fontId="17" fillId="3" borderId="0" xfId="0" applyNumberFormat="1" applyFont="1" applyFill="1" applyBorder="1" applyAlignment="1">
      <alignment horizontal="left" vertical="center" indent="1"/>
    </xf>
    <xf numFmtId="3" fontId="17" fillId="3" borderId="0" xfId="0" applyNumberFormat="1" applyFont="1" applyFill="1" applyBorder="1" applyAlignment="1">
      <alignment horizontal="right" vertical="center" indent="4"/>
    </xf>
    <xf numFmtId="3" fontId="17" fillId="3" borderId="0" xfId="0" applyNumberFormat="1" applyFont="1" applyFill="1" applyBorder="1" applyAlignment="1">
      <alignment horizontal="right" vertical="center" wrapText="1" indent="5"/>
    </xf>
    <xf numFmtId="3" fontId="17" fillId="3" borderId="0" xfId="0" applyNumberFormat="1" applyFont="1" applyFill="1" applyBorder="1" applyAlignment="1">
      <alignment horizontal="right" vertical="center" indent="5"/>
    </xf>
    <xf numFmtId="3" fontId="23" fillId="0" borderId="0" xfId="0" applyNumberFormat="1" applyFont="1" applyBorder="1" applyAlignment="1">
      <alignment horizontal="center" vertical="center"/>
    </xf>
    <xf numFmtId="3" fontId="22" fillId="0" borderId="0" xfId="0" applyNumberFormat="1" applyFont="1" applyBorder="1" applyAlignment="1">
      <alignment horizontal="left" vertical="center" indent="1"/>
    </xf>
    <xf numFmtId="3" fontId="14" fillId="0" borderId="0" xfId="0" applyNumberFormat="1" applyFont="1" applyBorder="1" applyAlignment="1">
      <alignment vertical="center"/>
    </xf>
    <xf numFmtId="3" fontId="14" fillId="3" borderId="0" xfId="0" applyNumberFormat="1" applyFont="1" applyFill="1" applyAlignment="1">
      <alignment vertical="center"/>
    </xf>
    <xf numFmtId="3" fontId="36" fillId="0" borderId="0" xfId="0" applyNumberFormat="1" applyFont="1" applyAlignment="1">
      <alignment vertical="center"/>
    </xf>
    <xf numFmtId="3" fontId="16" fillId="0" borderId="0" xfId="0" applyNumberFormat="1" applyFont="1" applyFill="1" applyAlignment="1">
      <alignment horizontal="left" vertical="center"/>
    </xf>
    <xf numFmtId="3" fontId="18" fillId="0" borderId="0" xfId="0" applyNumberFormat="1" applyFont="1" applyFill="1" applyAlignment="1">
      <alignment vertical="center"/>
    </xf>
    <xf numFmtId="0" fontId="0" fillId="0" borderId="0" xfId="0" applyFill="1" applyAlignment="1">
      <alignment horizontal="left" indent="1"/>
    </xf>
    <xf numFmtId="0" fontId="0" fillId="0" borderId="0" xfId="0" applyFill="1" applyAlignment="1">
      <alignment horizontal="left" wrapText="1" indent="1"/>
    </xf>
    <xf numFmtId="0" fontId="21" fillId="0" borderId="0" xfId="0" applyFont="1" applyFill="1" applyAlignment="1">
      <alignment horizontal="left" indent="1"/>
    </xf>
    <xf numFmtId="3" fontId="18" fillId="0" borderId="0" xfId="0" applyNumberFormat="1" applyFont="1" applyFill="1" applyAlignment="1">
      <alignment horizontal="left" indent="1"/>
    </xf>
    <xf numFmtId="3" fontId="18" fillId="0" borderId="0" xfId="0" applyNumberFormat="1" applyFont="1" applyFill="1" applyBorder="1" applyAlignment="1">
      <alignment horizontal="right" vertical="center" wrapText="1" indent="1"/>
    </xf>
    <xf numFmtId="0" fontId="0" fillId="0" borderId="0" xfId="0" applyFill="1" applyAlignment="1">
      <alignment horizontal="right" vertical="center" wrapText="1" indent="1"/>
    </xf>
    <xf numFmtId="0" fontId="0" fillId="0" borderId="0" xfId="0" applyFill="1" applyBorder="1" applyAlignment="1">
      <alignment horizontal="left" indent="1"/>
    </xf>
    <xf numFmtId="3" fontId="19" fillId="0" borderId="0" xfId="0" applyNumberFormat="1" applyFont="1" applyFill="1" applyAlignment="1">
      <alignment horizontal="right" vertical="top" indent="1"/>
    </xf>
    <xf numFmtId="0" fontId="0" fillId="0" borderId="0" xfId="0" applyFill="1" applyAlignment="1">
      <alignment horizontal="left" vertical="center"/>
    </xf>
    <xf numFmtId="0" fontId="0" fillId="0" borderId="0" xfId="0" applyFill="1" applyBorder="1" applyAlignment="1">
      <alignment horizontal="left" vertical="center" indent="1"/>
    </xf>
    <xf numFmtId="14" fontId="18" fillId="0" borderId="0" xfId="0" applyNumberFormat="1" applyFont="1" applyFill="1" applyAlignment="1">
      <alignment horizontal="left" vertical="center"/>
    </xf>
    <xf numFmtId="3" fontId="17" fillId="0" borderId="0" xfId="0" applyNumberFormat="1" applyFont="1" applyFill="1" applyBorder="1" applyAlignment="1">
      <alignment horizontal="left" vertical="center" indent="1"/>
    </xf>
    <xf numFmtId="3" fontId="16" fillId="0" borderId="1" xfId="0" applyNumberFormat="1" applyFont="1" applyBorder="1" applyAlignment="1">
      <alignment horizontal="left" vertical="center" indent="1"/>
    </xf>
    <xf numFmtId="0" fontId="16" fillId="0" borderId="1" xfId="0" applyFont="1" applyBorder="1" applyAlignment="1">
      <alignment horizontal="center" vertical="center"/>
    </xf>
    <xf numFmtId="3" fontId="17" fillId="0" borderId="0" xfId="0" applyNumberFormat="1" applyFont="1" applyFill="1" applyBorder="1" applyAlignment="1">
      <alignment horizontal="right" vertical="center" indent="12"/>
    </xf>
    <xf numFmtId="3" fontId="12" fillId="0" borderId="0" xfId="0" applyNumberFormat="1" applyFont="1" applyAlignment="1">
      <alignment vertical="center"/>
    </xf>
    <xf numFmtId="0" fontId="12" fillId="0" borderId="0" xfId="0" applyFont="1" applyAlignment="1">
      <alignment vertical="center"/>
    </xf>
    <xf numFmtId="3" fontId="12" fillId="0" borderId="0" xfId="0" applyNumberFormat="1" applyFont="1" applyBorder="1" applyAlignment="1">
      <alignment vertical="center"/>
    </xf>
    <xf numFmtId="0" fontId="11" fillId="0" borderId="0" xfId="0" applyFont="1"/>
    <xf numFmtId="165" fontId="11" fillId="0" borderId="0" xfId="0" applyNumberFormat="1" applyFont="1"/>
    <xf numFmtId="0" fontId="11" fillId="0" borderId="0" xfId="0" applyFont="1" applyAlignment="1"/>
    <xf numFmtId="165" fontId="11" fillId="0" borderId="0" xfId="0" applyNumberFormat="1" applyFont="1" applyAlignment="1"/>
    <xf numFmtId="3" fontId="11" fillId="0" borderId="0" xfId="0" applyNumberFormat="1" applyFont="1" applyAlignment="1">
      <alignment vertical="center"/>
    </xf>
    <xf numFmtId="0" fontId="11" fillId="0" borderId="0" xfId="0" applyFont="1" applyAlignment="1">
      <alignment vertical="center"/>
    </xf>
    <xf numFmtId="165" fontId="11" fillId="0" borderId="0" xfId="0" applyNumberFormat="1" applyFont="1" applyAlignment="1">
      <alignment vertical="center"/>
    </xf>
    <xf numFmtId="165" fontId="11" fillId="0" borderId="0" xfId="0" applyNumberFormat="1" applyFont="1" applyBorder="1" applyAlignment="1">
      <alignment vertical="center"/>
    </xf>
    <xf numFmtId="3" fontId="17" fillId="3" borderId="0" xfId="0" applyNumberFormat="1" applyFont="1" applyFill="1" applyBorder="1" applyAlignment="1">
      <alignment vertical="center" wrapText="1"/>
    </xf>
    <xf numFmtId="3" fontId="17" fillId="3" borderId="0" xfId="0" applyNumberFormat="1" applyFont="1" applyFill="1" applyBorder="1" applyAlignment="1">
      <alignment vertical="center"/>
    </xf>
    <xf numFmtId="0" fontId="11" fillId="0" borderId="0" xfId="0" applyFont="1" applyFill="1" applyAlignment="1">
      <alignment vertical="center"/>
    </xf>
    <xf numFmtId="0" fontId="17" fillId="0" borderId="0" xfId="0" applyFont="1" applyFill="1" applyAlignment="1">
      <alignment horizontal="left" vertical="top"/>
    </xf>
    <xf numFmtId="0" fontId="9" fillId="0" borderId="0" xfId="0" applyFont="1" applyAlignment="1">
      <alignment vertical="center"/>
    </xf>
    <xf numFmtId="0" fontId="0" fillId="0" borderId="0" xfId="0" applyFill="1"/>
    <xf numFmtId="3" fontId="8" fillId="0" borderId="0" xfId="0" applyNumberFormat="1" applyFont="1" applyFill="1" applyAlignment="1">
      <alignment vertical="center"/>
    </xf>
    <xf numFmtId="0" fontId="0" fillId="0" borderId="0" xfId="0" applyAlignment="1">
      <alignment horizontal="left" vertical="center"/>
    </xf>
    <xf numFmtId="0" fontId="0" fillId="0" borderId="0" xfId="0" applyAlignment="1">
      <alignment horizontal="left" vertical="center"/>
    </xf>
    <xf numFmtId="0" fontId="28" fillId="0" borderId="0" xfId="1" applyFont="1" applyFill="1" applyBorder="1" applyAlignment="1">
      <alignment horizontal="right" vertical="center" indent="1"/>
    </xf>
    <xf numFmtId="0" fontId="0" fillId="0" borderId="0" xfId="0" applyAlignment="1">
      <alignment horizontal="left" vertical="center"/>
    </xf>
    <xf numFmtId="3" fontId="38" fillId="0" borderId="0" xfId="0" applyNumberFormat="1" applyFont="1" applyFill="1" applyAlignment="1">
      <alignment vertical="center"/>
    </xf>
    <xf numFmtId="3" fontId="37" fillId="0" borderId="0" xfId="0" applyNumberFormat="1" applyFont="1" applyFill="1" applyAlignment="1">
      <alignment vertical="center"/>
    </xf>
    <xf numFmtId="3" fontId="17" fillId="0" borderId="0" xfId="0" applyNumberFormat="1" applyFont="1" applyFill="1" applyAlignment="1">
      <alignment vertical="center"/>
    </xf>
    <xf numFmtId="3" fontId="16" fillId="0" borderId="0" xfId="0" applyNumberFormat="1" applyFont="1" applyFill="1" applyAlignment="1">
      <alignment horizontal="right" vertical="top" indent="1"/>
    </xf>
    <xf numFmtId="0" fontId="17" fillId="0" borderId="0" xfId="0" applyFont="1" applyAlignment="1"/>
    <xf numFmtId="165" fontId="17" fillId="0" borderId="0" xfId="0" applyNumberFormat="1" applyFont="1" applyAlignment="1"/>
    <xf numFmtId="0" fontId="17" fillId="0" borderId="0" xfId="0" applyFont="1" applyFill="1" applyAlignment="1">
      <alignment vertical="center"/>
    </xf>
    <xf numFmtId="0" fontId="17" fillId="0" borderId="0" xfId="0" applyFont="1"/>
    <xf numFmtId="165" fontId="17" fillId="0" borderId="0" xfId="0" applyNumberFormat="1" applyFont="1"/>
    <xf numFmtId="0" fontId="24" fillId="0" borderId="0" xfId="0" applyFont="1" applyAlignment="1">
      <alignment horizontal="left" vertical="top" wrapText="1"/>
    </xf>
    <xf numFmtId="0" fontId="24" fillId="0" borderId="0" xfId="0" applyFont="1" applyFill="1"/>
    <xf numFmtId="0" fontId="24" fillId="0" borderId="0" xfId="0" applyFont="1" applyFill="1" applyAlignment="1">
      <alignment horizontal="left" vertical="top" wrapText="1"/>
    </xf>
    <xf numFmtId="0" fontId="24" fillId="0" borderId="0" xfId="0" applyFont="1" applyFill="1" applyAlignment="1">
      <alignment wrapText="1"/>
    </xf>
    <xf numFmtId="3" fontId="5" fillId="0" borderId="0" xfId="0" applyNumberFormat="1" applyFont="1" applyAlignment="1">
      <alignment vertical="center"/>
    </xf>
    <xf numFmtId="3" fontId="17" fillId="0" borderId="0" xfId="1" quotePrefix="1" applyNumberFormat="1" applyFont="1" applyFill="1" applyAlignment="1">
      <alignment horizontal="left" vertical="top" wrapText="1"/>
    </xf>
    <xf numFmtId="0" fontId="17" fillId="0" borderId="0" xfId="1" applyFont="1" applyFill="1" applyAlignment="1">
      <alignment horizontal="left" vertical="top" wrapText="1"/>
    </xf>
    <xf numFmtId="0" fontId="17" fillId="0" borderId="0" xfId="1" applyFill="1" applyAlignment="1">
      <alignment horizontal="left" vertical="center" wrapText="1"/>
    </xf>
    <xf numFmtId="0" fontId="16" fillId="0" borderId="9" xfId="0" applyFont="1" applyBorder="1" applyAlignment="1">
      <alignment horizontal="center" vertical="center" wrapText="1"/>
    </xf>
    <xf numFmtId="1" fontId="16" fillId="0" borderId="12" xfId="0" applyNumberFormat="1" applyFont="1" applyBorder="1" applyAlignment="1">
      <alignment horizontal="center" vertical="center" wrapText="1"/>
    </xf>
    <xf numFmtId="3" fontId="11" fillId="0" borderId="0" xfId="0" applyNumberFormat="1" applyFont="1" applyAlignment="1"/>
    <xf numFmtId="3" fontId="11" fillId="0" borderId="0" xfId="0" applyNumberFormat="1" applyFont="1" applyBorder="1" applyAlignment="1">
      <alignment vertical="center"/>
    </xf>
    <xf numFmtId="3" fontId="17" fillId="0" borderId="0" xfId="0" applyNumberFormat="1" applyFont="1" applyAlignment="1"/>
    <xf numFmtId="0" fontId="4" fillId="0" borderId="0" xfId="0" applyFont="1" applyAlignment="1"/>
    <xf numFmtId="3" fontId="4" fillId="0" borderId="0" xfId="0" applyNumberFormat="1" applyFont="1" applyAlignment="1">
      <alignment vertical="center"/>
    </xf>
    <xf numFmtId="164" fontId="18" fillId="0" borderId="0" xfId="0" applyNumberFormat="1" applyFont="1" applyAlignment="1">
      <alignment vertical="center"/>
    </xf>
    <xf numFmtId="1" fontId="16" fillId="0" borderId="8" xfId="0" applyNumberFormat="1" applyFont="1" applyBorder="1" applyAlignment="1">
      <alignment horizontal="center" vertical="center" wrapText="1"/>
    </xf>
    <xf numFmtId="0" fontId="24" fillId="0" borderId="0" xfId="0" applyFont="1" applyFill="1" applyAlignment="1">
      <alignment horizontal="left" vertical="top" wrapText="1"/>
    </xf>
    <xf numFmtId="0" fontId="24" fillId="0" borderId="0" xfId="0" applyFont="1" applyFill="1" applyAlignment="1">
      <alignment wrapText="1"/>
    </xf>
    <xf numFmtId="3" fontId="39" fillId="0" borderId="0" xfId="0" applyNumberFormat="1" applyFont="1" applyAlignment="1">
      <alignment horizontal="right" vertical="center" wrapText="1" indent="1"/>
    </xf>
    <xf numFmtId="0" fontId="16" fillId="0" borderId="0" xfId="0" applyFont="1" applyAlignment="1">
      <alignment horizontal="left" vertical="top" indent="1"/>
    </xf>
    <xf numFmtId="0" fontId="24" fillId="0" borderId="0" xfId="0" applyFont="1"/>
    <xf numFmtId="3" fontId="17" fillId="0" borderId="0" xfId="0" applyNumberFormat="1" applyFont="1" applyFill="1" applyBorder="1" applyAlignment="1">
      <alignment horizontal="left" vertical="top" wrapText="1"/>
    </xf>
    <xf numFmtId="0" fontId="0" fillId="0" borderId="0" xfId="0" applyFill="1" applyAlignment="1">
      <alignment horizontal="left" vertical="top" wrapText="1"/>
    </xf>
    <xf numFmtId="3" fontId="17" fillId="0" borderId="0" xfId="0" applyNumberFormat="1" applyFont="1" applyFill="1" applyAlignment="1">
      <alignment horizontal="right" vertical="center" indent="1"/>
    </xf>
    <xf numFmtId="3" fontId="17" fillId="0" borderId="15" xfId="0" applyNumberFormat="1" applyFont="1" applyFill="1" applyBorder="1" applyAlignment="1">
      <alignment horizontal="left" vertical="center" wrapText="1" indent="1"/>
    </xf>
    <xf numFmtId="3" fontId="17" fillId="0" borderId="15" xfId="0" applyNumberFormat="1" applyFont="1" applyFill="1" applyBorder="1" applyAlignment="1">
      <alignment horizontal="right" vertical="center" wrapText="1" indent="4"/>
    </xf>
    <xf numFmtId="3" fontId="17" fillId="0" borderId="15" xfId="0" applyNumberFormat="1" applyFont="1" applyFill="1" applyBorder="1" applyAlignment="1">
      <alignment horizontal="right" vertical="center" wrapText="1" indent="5"/>
    </xf>
    <xf numFmtId="3" fontId="17" fillId="0" borderId="16" xfId="0" applyNumberFormat="1" applyFont="1" applyFill="1" applyBorder="1" applyAlignment="1">
      <alignment horizontal="left" vertical="center" wrapText="1" indent="1"/>
    </xf>
    <xf numFmtId="3" fontId="17" fillId="0" borderId="16" xfId="0" applyNumberFormat="1" applyFont="1" applyFill="1" applyBorder="1" applyAlignment="1">
      <alignment horizontal="right" vertical="center" wrapText="1" indent="4"/>
    </xf>
    <xf numFmtId="3" fontId="17" fillId="0" borderId="16" xfId="0" applyNumberFormat="1" applyFont="1" applyFill="1" applyBorder="1" applyAlignment="1">
      <alignment horizontal="right" vertical="center" wrapText="1" indent="5"/>
    </xf>
    <xf numFmtId="3" fontId="17" fillId="0" borderId="16" xfId="0" applyNumberFormat="1" applyFont="1" applyFill="1" applyBorder="1" applyAlignment="1">
      <alignment horizontal="left" vertical="center" indent="1"/>
    </xf>
    <xf numFmtId="3" fontId="17" fillId="0" borderId="16" xfId="0" applyNumberFormat="1" applyFont="1" applyFill="1" applyBorder="1" applyAlignment="1">
      <alignment horizontal="right" vertical="center" indent="4"/>
    </xf>
    <xf numFmtId="3" fontId="17" fillId="0" borderId="16" xfId="0" applyNumberFormat="1" applyFont="1" applyFill="1" applyBorder="1" applyAlignment="1">
      <alignment horizontal="right" vertical="center" indent="5"/>
    </xf>
    <xf numFmtId="3" fontId="17" fillId="0" borderId="17" xfId="0" applyNumberFormat="1" applyFont="1" applyFill="1" applyBorder="1" applyAlignment="1">
      <alignment horizontal="left" vertical="center" indent="1"/>
    </xf>
    <xf numFmtId="3" fontId="17" fillId="0" borderId="17" xfId="0" applyNumberFormat="1" applyFont="1" applyFill="1" applyBorder="1" applyAlignment="1">
      <alignment horizontal="right" vertical="center" indent="4"/>
    </xf>
    <xf numFmtId="3" fontId="17" fillId="0" borderId="17" xfId="0" applyNumberFormat="1" applyFont="1" applyFill="1" applyBorder="1" applyAlignment="1">
      <alignment horizontal="right" vertical="center" indent="5"/>
    </xf>
    <xf numFmtId="3" fontId="17" fillId="0" borderId="18" xfId="0" applyNumberFormat="1" applyFont="1" applyFill="1" applyBorder="1" applyAlignment="1">
      <alignment horizontal="right" vertical="center" wrapText="1" indent="4"/>
    </xf>
    <xf numFmtId="164" fontId="17" fillId="0" borderId="15" xfId="0" applyNumberFormat="1" applyFont="1" applyFill="1" applyBorder="1" applyAlignment="1">
      <alignment horizontal="right" vertical="center" wrapText="1" indent="4"/>
    </xf>
    <xf numFmtId="0" fontId="17" fillId="0" borderId="15" xfId="0" applyFont="1" applyFill="1" applyBorder="1" applyAlignment="1">
      <alignment horizontal="center" vertical="center"/>
    </xf>
    <xf numFmtId="3" fontId="17" fillId="0" borderId="19" xfId="0" applyNumberFormat="1" applyFont="1" applyFill="1" applyBorder="1" applyAlignment="1">
      <alignment horizontal="right" vertical="center" wrapText="1" indent="4"/>
    </xf>
    <xf numFmtId="0" fontId="42" fillId="0" borderId="16" xfId="0" applyFont="1" applyFill="1" applyBorder="1" applyAlignment="1">
      <alignment horizontal="center" vertical="center"/>
    </xf>
    <xf numFmtId="164" fontId="17" fillId="0" borderId="16" xfId="0" applyNumberFormat="1" applyFont="1" applyFill="1" applyBorder="1" applyAlignment="1">
      <alignment horizontal="right" vertical="center" wrapText="1" indent="4"/>
    </xf>
    <xf numFmtId="0" fontId="17" fillId="0" borderId="16" xfId="0" applyFont="1" applyFill="1" applyBorder="1" applyAlignment="1">
      <alignment horizontal="center" vertical="center"/>
    </xf>
    <xf numFmtId="3" fontId="17" fillId="0" borderId="19" xfId="0" applyNumberFormat="1" applyFont="1" applyFill="1" applyBorder="1" applyAlignment="1">
      <alignment horizontal="right" vertical="center" indent="4"/>
    </xf>
    <xf numFmtId="164" fontId="17" fillId="0" borderId="16" xfId="0" applyNumberFormat="1" applyFont="1" applyFill="1" applyBorder="1" applyAlignment="1">
      <alignment horizontal="right" vertical="center" indent="4"/>
    </xf>
    <xf numFmtId="3" fontId="17" fillId="0" borderId="20" xfId="0" applyNumberFormat="1" applyFont="1" applyFill="1" applyBorder="1" applyAlignment="1">
      <alignment horizontal="right" vertical="center" indent="4"/>
    </xf>
    <xf numFmtId="164" fontId="17" fillId="0" borderId="17" xfId="0" applyNumberFormat="1" applyFont="1" applyFill="1" applyBorder="1" applyAlignment="1">
      <alignment horizontal="right" vertical="center" indent="4"/>
    </xf>
    <xf numFmtId="0" fontId="17" fillId="0" borderId="17" xfId="0" applyFont="1" applyFill="1" applyBorder="1" applyAlignment="1">
      <alignment horizontal="center" vertical="center"/>
    </xf>
    <xf numFmtId="3" fontId="17" fillId="0" borderId="21" xfId="0" applyNumberFormat="1" applyFont="1" applyFill="1" applyBorder="1" applyAlignment="1">
      <alignment horizontal="right" vertical="center" wrapText="1" indent="5"/>
    </xf>
    <xf numFmtId="164" fontId="17" fillId="0" borderId="22" xfId="0" applyNumberFormat="1" applyFont="1" applyFill="1" applyBorder="1" applyAlignment="1">
      <alignment horizontal="right" vertical="center" wrapText="1" indent="5"/>
    </xf>
    <xf numFmtId="3" fontId="17" fillId="0" borderId="15" xfId="0" applyNumberFormat="1" applyFont="1" applyFill="1" applyBorder="1" applyAlignment="1">
      <alignment horizontal="right" vertical="center" indent="5"/>
    </xf>
    <xf numFmtId="165" fontId="17" fillId="0" borderId="15" xfId="0" applyNumberFormat="1" applyFont="1" applyFill="1" applyBorder="1" applyAlignment="1">
      <alignment horizontal="right" vertical="center" indent="5"/>
    </xf>
    <xf numFmtId="3" fontId="17" fillId="0" borderId="23" xfId="0" applyNumberFormat="1" applyFont="1" applyFill="1" applyBorder="1" applyAlignment="1">
      <alignment horizontal="right" vertical="center" wrapText="1" indent="5"/>
    </xf>
    <xf numFmtId="164" fontId="17" fillId="0" borderId="24" xfId="0" applyNumberFormat="1" applyFont="1" applyFill="1" applyBorder="1" applyAlignment="1">
      <alignment horizontal="right" vertical="center" wrapText="1" indent="5"/>
    </xf>
    <xf numFmtId="165" fontId="17" fillId="0" borderId="16" xfId="0" applyNumberFormat="1" applyFont="1" applyFill="1" applyBorder="1" applyAlignment="1">
      <alignment horizontal="right" vertical="center" indent="5"/>
    </xf>
    <xf numFmtId="3" fontId="17" fillId="0" borderId="23" xfId="0" applyNumberFormat="1" applyFont="1" applyFill="1" applyBorder="1" applyAlignment="1">
      <alignment horizontal="right" vertical="center" indent="5"/>
    </xf>
    <xf numFmtId="164" fontId="17" fillId="0" borderId="24" xfId="0" applyNumberFormat="1" applyFont="1" applyFill="1" applyBorder="1" applyAlignment="1">
      <alignment horizontal="right" vertical="center" indent="5"/>
    </xf>
    <xf numFmtId="3" fontId="17" fillId="0" borderId="25" xfId="0" applyNumberFormat="1" applyFont="1" applyFill="1" applyBorder="1" applyAlignment="1">
      <alignment horizontal="right" vertical="center" indent="5"/>
    </xf>
    <xf numFmtId="164" fontId="17" fillId="0" borderId="26" xfId="0" applyNumberFormat="1" applyFont="1" applyFill="1" applyBorder="1" applyAlignment="1">
      <alignment horizontal="right" vertical="center" indent="5"/>
    </xf>
    <xf numFmtId="165" fontId="17" fillId="0" borderId="17" xfId="0" applyNumberFormat="1" applyFont="1" applyFill="1" applyBorder="1" applyAlignment="1">
      <alignment horizontal="right" vertical="center" indent="5"/>
    </xf>
    <xf numFmtId="170" fontId="17" fillId="0" borderId="18" xfId="0" applyNumberFormat="1" applyFont="1" applyFill="1" applyBorder="1" applyAlignment="1">
      <alignment horizontal="right" vertical="center" wrapText="1" indent="2"/>
    </xf>
    <xf numFmtId="3" fontId="17" fillId="0" borderId="21" xfId="0" applyNumberFormat="1" applyFont="1" applyFill="1" applyBorder="1" applyAlignment="1">
      <alignment horizontal="right" vertical="center" wrapText="1" indent="4"/>
    </xf>
    <xf numFmtId="165" fontId="17" fillId="0" borderId="15" xfId="0" applyNumberFormat="1" applyFont="1" applyFill="1" applyBorder="1" applyAlignment="1">
      <alignment horizontal="right" vertical="center" wrapText="1" indent="5"/>
    </xf>
    <xf numFmtId="165" fontId="17" fillId="0" borderId="15" xfId="0" applyNumberFormat="1" applyFont="1" applyFill="1" applyBorder="1" applyAlignment="1">
      <alignment horizontal="center" vertical="center" wrapText="1"/>
    </xf>
    <xf numFmtId="3" fontId="17" fillId="0" borderId="19" xfId="0" applyNumberFormat="1" applyFont="1" applyFill="1" applyBorder="1" applyAlignment="1">
      <alignment horizontal="right" vertical="center" wrapText="1" indent="3"/>
    </xf>
    <xf numFmtId="3" fontId="17" fillId="0" borderId="23" xfId="0" applyNumberFormat="1" applyFont="1" applyFill="1" applyBorder="1" applyAlignment="1">
      <alignment horizontal="right" vertical="center" wrapText="1" indent="4"/>
    </xf>
    <xf numFmtId="165" fontId="17" fillId="0" borderId="16" xfId="0" applyNumberFormat="1" applyFont="1" applyFill="1" applyBorder="1" applyAlignment="1">
      <alignment horizontal="right" vertical="center" wrapText="1" indent="5"/>
    </xf>
    <xf numFmtId="165" fontId="17" fillId="0" borderId="16" xfId="0" applyNumberFormat="1" applyFont="1" applyFill="1" applyBorder="1" applyAlignment="1">
      <alignment horizontal="center" vertical="center" wrapText="1"/>
    </xf>
    <xf numFmtId="3" fontId="17" fillId="0" borderId="19" xfId="0" applyNumberFormat="1" applyFont="1" applyFill="1" applyBorder="1" applyAlignment="1">
      <alignment horizontal="right" vertical="center" indent="3"/>
    </xf>
    <xf numFmtId="3" fontId="17" fillId="0" borderId="23" xfId="0" applyNumberFormat="1" applyFont="1" applyFill="1" applyBorder="1" applyAlignment="1">
      <alignment horizontal="right" vertical="center" indent="4"/>
    </xf>
    <xf numFmtId="165" fontId="17" fillId="0" borderId="16" xfId="0" applyNumberFormat="1" applyFont="1" applyFill="1" applyBorder="1" applyAlignment="1">
      <alignment horizontal="center" vertical="center"/>
    </xf>
    <xf numFmtId="3" fontId="17" fillId="0" borderId="20" xfId="0" applyNumberFormat="1" applyFont="1" applyFill="1" applyBorder="1" applyAlignment="1">
      <alignment horizontal="right" vertical="center" indent="3"/>
    </xf>
    <xf numFmtId="165" fontId="17" fillId="0" borderId="26" xfId="0" applyNumberFormat="1" applyFont="1" applyFill="1" applyBorder="1" applyAlignment="1">
      <alignment horizontal="right" vertical="center" indent="5"/>
    </xf>
    <xf numFmtId="3" fontId="17" fillId="0" borderId="25" xfId="0" applyNumberFormat="1" applyFont="1" applyFill="1" applyBorder="1" applyAlignment="1">
      <alignment horizontal="right" vertical="center" indent="4"/>
    </xf>
    <xf numFmtId="165" fontId="17" fillId="0" borderId="17" xfId="0" applyNumberFormat="1" applyFont="1" applyFill="1" applyBorder="1" applyAlignment="1">
      <alignment horizontal="center" vertical="center"/>
    </xf>
    <xf numFmtId="3" fontId="17" fillId="0" borderId="18" xfId="0" applyNumberFormat="1" applyFont="1" applyFill="1" applyBorder="1" applyAlignment="1">
      <alignment horizontal="right" vertical="center" wrapText="1" indent="7"/>
    </xf>
    <xf numFmtId="3" fontId="17" fillId="0" borderId="15" xfId="0" applyNumberFormat="1" applyFont="1" applyFill="1" applyBorder="1" applyAlignment="1">
      <alignment horizontal="right" vertical="center" wrapText="1" indent="8"/>
    </xf>
    <xf numFmtId="164" fontId="17" fillId="0" borderId="15" xfId="0" applyNumberFormat="1" applyFont="1" applyFill="1" applyBorder="1" applyAlignment="1">
      <alignment horizontal="right" vertical="center" wrapText="1" indent="8"/>
    </xf>
    <xf numFmtId="3" fontId="17" fillId="0" borderId="19" xfId="0" applyNumberFormat="1" applyFont="1" applyFill="1" applyBorder="1" applyAlignment="1">
      <alignment horizontal="right" vertical="center" wrapText="1" indent="7"/>
    </xf>
    <xf numFmtId="3" fontId="17" fillId="0" borderId="16" xfId="0" applyNumberFormat="1" applyFont="1" applyFill="1" applyBorder="1" applyAlignment="1">
      <alignment horizontal="right" vertical="center" wrapText="1" indent="8"/>
    </xf>
    <xf numFmtId="164" fontId="17" fillId="0" borderId="16" xfId="0" applyNumberFormat="1" applyFont="1" applyFill="1" applyBorder="1" applyAlignment="1">
      <alignment horizontal="right" vertical="center" wrapText="1" indent="8"/>
    </xf>
    <xf numFmtId="3" fontId="17" fillId="0" borderId="19" xfId="0" applyNumberFormat="1" applyFont="1" applyFill="1" applyBorder="1" applyAlignment="1">
      <alignment horizontal="right" vertical="center" indent="7"/>
    </xf>
    <xf numFmtId="3" fontId="17" fillId="0" borderId="16" xfId="0" applyNumberFormat="1" applyFont="1" applyFill="1" applyBorder="1" applyAlignment="1">
      <alignment horizontal="right" vertical="center" indent="8"/>
    </xf>
    <xf numFmtId="164" fontId="17" fillId="0" borderId="16" xfId="0" applyNumberFormat="1" applyFont="1" applyFill="1" applyBorder="1" applyAlignment="1">
      <alignment horizontal="right" vertical="center" indent="8"/>
    </xf>
    <xf numFmtId="3" fontId="17" fillId="0" borderId="20" xfId="0" applyNumberFormat="1" applyFont="1" applyFill="1" applyBorder="1" applyAlignment="1">
      <alignment horizontal="right" vertical="center" indent="7"/>
    </xf>
    <xf numFmtId="3" fontId="17" fillId="0" borderId="17" xfId="0" applyNumberFormat="1" applyFont="1" applyFill="1" applyBorder="1" applyAlignment="1">
      <alignment horizontal="right" vertical="center" indent="8"/>
    </xf>
    <xf numFmtId="164" fontId="17" fillId="0" borderId="17" xfId="0" applyNumberFormat="1" applyFont="1" applyFill="1" applyBorder="1" applyAlignment="1">
      <alignment horizontal="right" vertical="center" indent="8"/>
    </xf>
    <xf numFmtId="3" fontId="17" fillId="0" borderId="18" xfId="0" applyNumberFormat="1" applyFont="1" applyFill="1" applyBorder="1" applyAlignment="1">
      <alignment horizontal="right" vertical="center" wrapText="1" indent="2"/>
    </xf>
    <xf numFmtId="3" fontId="17" fillId="0" borderId="15" xfId="0" applyNumberFormat="1" applyFont="1" applyFill="1" applyBorder="1" applyAlignment="1">
      <alignment horizontal="right" vertical="center" wrapText="1" indent="12"/>
    </xf>
    <xf numFmtId="3" fontId="17" fillId="0" borderId="16" xfId="0" applyNumberFormat="1" applyFont="1" applyFill="1" applyBorder="1" applyAlignment="1">
      <alignment horizontal="right" vertical="center" wrapText="1" indent="12"/>
    </xf>
    <xf numFmtId="3" fontId="17" fillId="0" borderId="16" xfId="0" quotePrefix="1" applyNumberFormat="1" applyFont="1" applyFill="1" applyBorder="1" applyAlignment="1">
      <alignment horizontal="left" vertical="center" wrapText="1" indent="1"/>
    </xf>
    <xf numFmtId="3" fontId="17" fillId="0" borderId="16" xfId="0" applyNumberFormat="1" applyFont="1" applyFill="1" applyBorder="1" applyAlignment="1">
      <alignment horizontal="right" vertical="center" indent="12"/>
    </xf>
    <xf numFmtId="3" fontId="17" fillId="0" borderId="17" xfId="0" applyNumberFormat="1" applyFont="1" applyFill="1" applyBorder="1" applyAlignment="1">
      <alignment horizontal="right" vertical="center" indent="12"/>
    </xf>
    <xf numFmtId="0" fontId="17" fillId="0" borderId="0" xfId="1" applyFill="1" applyAlignment="1">
      <alignment horizontal="left" vertical="center" wrapText="1"/>
    </xf>
    <xf numFmtId="3" fontId="17" fillId="0" borderId="24" xfId="0" applyNumberFormat="1" applyFont="1" applyFill="1" applyBorder="1" applyAlignment="1">
      <alignment horizontal="left" vertical="center" indent="1"/>
    </xf>
    <xf numFmtId="0" fontId="17" fillId="0" borderId="0" xfId="1" applyFill="1" applyAlignment="1">
      <alignment horizontal="left" vertical="center" wrapText="1"/>
    </xf>
    <xf numFmtId="165" fontId="17" fillId="0" borderId="15" xfId="0" applyNumberFormat="1" applyFont="1" applyFill="1" applyBorder="1" applyAlignment="1">
      <alignment horizontal="center" vertical="center"/>
    </xf>
    <xf numFmtId="3" fontId="3" fillId="0" borderId="0" xfId="0" applyNumberFormat="1" applyFont="1" applyAlignment="1">
      <alignment vertical="center"/>
    </xf>
    <xf numFmtId="0" fontId="3" fillId="0" borderId="0" xfId="0" applyFont="1" applyAlignment="1"/>
    <xf numFmtId="0" fontId="3" fillId="0" borderId="0" xfId="0" applyFont="1" applyAlignment="1">
      <alignment vertical="center"/>
    </xf>
    <xf numFmtId="0" fontId="24" fillId="0" borderId="0" xfId="0" applyFont="1" applyFill="1" applyAlignment="1">
      <alignment vertical="top" wrapText="1"/>
    </xf>
    <xf numFmtId="0" fontId="24" fillId="0" borderId="0" xfId="0" applyFont="1" applyAlignment="1">
      <alignment vertical="top" wrapText="1"/>
    </xf>
    <xf numFmtId="4" fontId="18" fillId="0" borderId="0" xfId="0" applyNumberFormat="1" applyFont="1" applyAlignment="1">
      <alignment vertical="center"/>
    </xf>
    <xf numFmtId="165" fontId="27" fillId="0" borderId="0" xfId="0" applyNumberFormat="1" applyFont="1"/>
    <xf numFmtId="3" fontId="17" fillId="0" borderId="15" xfId="0" applyNumberFormat="1" applyFont="1" applyFill="1" applyBorder="1" applyAlignment="1">
      <alignment horizontal="right" vertical="center" wrapText="1" indent="6"/>
    </xf>
    <xf numFmtId="3" fontId="17" fillId="0" borderId="16" xfId="0" applyNumberFormat="1" applyFont="1" applyFill="1" applyBorder="1" applyAlignment="1">
      <alignment horizontal="right" vertical="center" wrapText="1" indent="6"/>
    </xf>
    <xf numFmtId="3" fontId="17" fillId="0" borderId="16" xfId="0" applyNumberFormat="1" applyFont="1" applyFill="1" applyBorder="1" applyAlignment="1">
      <alignment horizontal="right" vertical="center" indent="6"/>
    </xf>
    <xf numFmtId="3" fontId="17" fillId="0" borderId="17" xfId="0" applyNumberFormat="1" applyFont="1" applyFill="1" applyBorder="1" applyAlignment="1">
      <alignment horizontal="right" vertical="center" indent="6"/>
    </xf>
    <xf numFmtId="3" fontId="17" fillId="0" borderId="18" xfId="0" applyNumberFormat="1" applyFont="1" applyFill="1" applyBorder="1" applyAlignment="1">
      <alignment horizontal="right" vertical="center" wrapText="1" indent="5"/>
    </xf>
    <xf numFmtId="3" fontId="17" fillId="0" borderId="19" xfId="0" applyNumberFormat="1" applyFont="1" applyFill="1" applyBorder="1" applyAlignment="1">
      <alignment horizontal="right" vertical="center" wrapText="1" indent="5"/>
    </xf>
    <xf numFmtId="3" fontId="17" fillId="0" borderId="19" xfId="0" applyNumberFormat="1" applyFont="1" applyFill="1" applyBorder="1" applyAlignment="1">
      <alignment horizontal="right" vertical="center" indent="5"/>
    </xf>
    <xf numFmtId="3" fontId="17" fillId="0" borderId="20" xfId="0" applyNumberFormat="1" applyFont="1" applyFill="1" applyBorder="1" applyAlignment="1">
      <alignment horizontal="right" vertical="center" indent="5"/>
    </xf>
    <xf numFmtId="3" fontId="16" fillId="0" borderId="0" xfId="0" applyNumberFormat="1" applyFont="1" applyFill="1" applyAlignment="1">
      <alignment horizontal="left" vertical="center" wrapText="1"/>
    </xf>
    <xf numFmtId="0" fontId="24" fillId="0" borderId="0" xfId="0" applyFont="1" applyFill="1" applyAlignment="1">
      <alignment horizontal="left" vertical="center" wrapText="1"/>
    </xf>
    <xf numFmtId="3" fontId="17" fillId="0" borderId="0" xfId="1" quotePrefix="1" applyNumberFormat="1" applyFont="1" applyFill="1" applyAlignment="1">
      <alignment horizontal="left" vertical="top" wrapText="1"/>
    </xf>
    <xf numFmtId="0" fontId="17" fillId="0" borderId="0" xfId="1" applyFont="1" applyFill="1" applyAlignment="1">
      <alignment horizontal="left" vertical="top" wrapText="1"/>
    </xf>
    <xf numFmtId="3" fontId="17" fillId="0" borderId="0" xfId="1" quotePrefix="1" applyNumberFormat="1" applyFill="1" applyAlignment="1">
      <alignment horizontal="left" vertical="top" wrapText="1"/>
    </xf>
    <xf numFmtId="0" fontId="17" fillId="0" borderId="0" xfId="1" applyFill="1" applyAlignment="1">
      <alignment horizontal="left" vertical="top" wrapText="1"/>
    </xf>
    <xf numFmtId="3" fontId="26" fillId="0" borderId="0" xfId="0" applyNumberFormat="1" applyFont="1" applyFill="1" applyAlignment="1">
      <alignment horizontal="left" wrapText="1"/>
    </xf>
    <xf numFmtId="0" fontId="27" fillId="0" borderId="0" xfId="0" applyFont="1" applyFill="1" applyAlignment="1">
      <alignment horizontal="left" wrapText="1"/>
    </xf>
    <xf numFmtId="0" fontId="27" fillId="0" borderId="0" xfId="0" applyFont="1" applyAlignment="1">
      <alignment horizontal="left" wrapText="1"/>
    </xf>
    <xf numFmtId="0" fontId="0" fillId="0" borderId="0" xfId="0" applyAlignment="1">
      <alignment horizontal="left" wrapText="1"/>
    </xf>
    <xf numFmtId="0" fontId="16" fillId="0" borderId="0" xfId="0" applyFont="1" applyFill="1" applyBorder="1" applyAlignment="1">
      <alignment horizontal="left" vertical="top" wrapText="1"/>
    </xf>
    <xf numFmtId="0" fontId="24" fillId="0" borderId="0" xfId="0" applyFont="1" applyFill="1" applyBorder="1" applyAlignment="1">
      <alignment horizontal="left" vertical="top" wrapText="1"/>
    </xf>
    <xf numFmtId="0" fontId="17" fillId="0" borderId="0" xfId="1" applyFont="1" applyAlignment="1">
      <alignment horizontal="left" vertical="top" wrapText="1"/>
    </xf>
    <xf numFmtId="0" fontId="17" fillId="0" borderId="0" xfId="1" applyAlignment="1">
      <alignment horizontal="left" vertical="top" wrapText="1"/>
    </xf>
    <xf numFmtId="0" fontId="7" fillId="0" borderId="9" xfId="0" applyFont="1" applyFill="1" applyBorder="1" applyAlignment="1">
      <alignment horizontal="left" vertical="center" wrapText="1" indent="1"/>
    </xf>
    <xf numFmtId="0" fontId="20" fillId="0" borderId="8" xfId="0" applyFont="1" applyBorder="1" applyAlignment="1">
      <alignment horizontal="left" vertical="center" wrapText="1" indent="1"/>
    </xf>
    <xf numFmtId="0" fontId="20" fillId="0" borderId="12" xfId="0" applyFont="1" applyBorder="1" applyAlignment="1">
      <alignment horizontal="left" vertical="center" wrapText="1" indent="1"/>
    </xf>
    <xf numFmtId="0" fontId="17" fillId="0" borderId="0" xfId="1" quotePrefix="1" applyFill="1" applyAlignment="1">
      <alignment horizontal="left" vertical="top" wrapText="1"/>
    </xf>
    <xf numFmtId="3" fontId="17" fillId="0" borderId="0" xfId="0" quotePrefix="1" applyNumberFormat="1" applyFont="1" applyFill="1" applyAlignment="1">
      <alignment vertical="center"/>
    </xf>
    <xf numFmtId="0" fontId="24" fillId="0" borderId="0" xfId="0" applyFont="1" applyFill="1" applyAlignment="1">
      <alignment vertical="center"/>
    </xf>
    <xf numFmtId="0" fontId="17" fillId="0" borderId="0" xfId="1" applyFill="1" applyAlignment="1">
      <alignment horizontal="left" vertical="center" wrapText="1"/>
    </xf>
    <xf numFmtId="3" fontId="17" fillId="0" borderId="0" xfId="0" applyNumberFormat="1" applyFont="1" applyBorder="1" applyAlignment="1">
      <alignment horizontal="left" vertical="top" wrapText="1"/>
    </xf>
    <xf numFmtId="0" fontId="24" fillId="0" borderId="0" xfId="0" applyFont="1" applyAlignment="1">
      <alignment horizontal="left" vertical="top" wrapText="1"/>
    </xf>
    <xf numFmtId="0" fontId="0" fillId="0" borderId="0" xfId="0" applyAlignment="1">
      <alignment horizontal="center" wrapText="1"/>
    </xf>
    <xf numFmtId="0" fontId="0" fillId="0" borderId="0" xfId="0" applyAlignment="1">
      <alignment horizontal="center"/>
    </xf>
    <xf numFmtId="3" fontId="17" fillId="0" borderId="0" xfId="0" applyNumberFormat="1" applyFont="1" applyFill="1" applyBorder="1" applyAlignment="1">
      <alignment horizontal="left" vertical="top" wrapText="1"/>
    </xf>
    <xf numFmtId="0" fontId="0" fillId="0" borderId="0" xfId="0" applyFill="1" applyAlignment="1">
      <alignment horizontal="left" vertical="top" wrapText="1"/>
    </xf>
    <xf numFmtId="0" fontId="0" fillId="0" borderId="0" xfId="0" applyAlignment="1">
      <alignment wrapText="1"/>
    </xf>
    <xf numFmtId="3" fontId="31" fillId="0" borderId="2" xfId="0" applyNumberFormat="1" applyFont="1" applyBorder="1" applyAlignment="1">
      <alignment horizontal="left" vertical="center" wrapText="1"/>
    </xf>
    <xf numFmtId="0" fontId="0" fillId="0" borderId="2" xfId="0" applyBorder="1" applyAlignment="1">
      <alignment horizontal="left" vertical="center" wrapText="1"/>
    </xf>
    <xf numFmtId="3" fontId="2" fillId="0" borderId="0" xfId="0" applyNumberFormat="1" applyFont="1" applyAlignment="1">
      <alignment horizontal="left" vertical="top" wrapText="1"/>
    </xf>
    <xf numFmtId="3" fontId="17" fillId="3" borderId="0" xfId="0" applyNumberFormat="1" applyFont="1" applyFill="1" applyBorder="1" applyAlignment="1">
      <alignment horizontal="left" vertical="top" wrapText="1"/>
    </xf>
    <xf numFmtId="0" fontId="24" fillId="3" borderId="0" xfId="0" applyFont="1" applyFill="1" applyAlignment="1">
      <alignment horizontal="left" vertical="top" wrapText="1"/>
    </xf>
    <xf numFmtId="3" fontId="31" fillId="0" borderId="0" xfId="0" applyNumberFormat="1" applyFont="1" applyBorder="1" applyAlignment="1">
      <alignment horizontal="left" vertical="center" wrapText="1"/>
    </xf>
    <xf numFmtId="0" fontId="0" fillId="0" borderId="0" xfId="0" applyBorder="1" applyAlignment="1">
      <alignment horizontal="left" vertical="center" wrapText="1"/>
    </xf>
    <xf numFmtId="0" fontId="0" fillId="0" borderId="0" xfId="0" applyAlignment="1"/>
    <xf numFmtId="0" fontId="24" fillId="0" borderId="0" xfId="0" applyFont="1" applyFill="1" applyAlignment="1">
      <alignment horizontal="left" vertical="top" wrapText="1"/>
    </xf>
    <xf numFmtId="0" fontId="17" fillId="0" borderId="0" xfId="0" applyFont="1" applyFill="1" applyBorder="1" applyAlignment="1">
      <alignment horizontal="left" vertical="top" wrapText="1"/>
    </xf>
    <xf numFmtId="0" fontId="0" fillId="0" borderId="0" xfId="0" applyAlignment="1">
      <alignment horizontal="left" vertical="top" wrapText="1"/>
    </xf>
    <xf numFmtId="0" fontId="16" fillId="0" borderId="13" xfId="0" applyFont="1" applyBorder="1" applyAlignment="1">
      <alignment horizontal="center" vertical="center" wrapText="1"/>
    </xf>
    <xf numFmtId="0" fontId="40" fillId="0" borderId="3" xfId="0" applyFont="1" applyBorder="1" applyAlignment="1">
      <alignment horizontal="center" vertical="center" wrapText="1"/>
    </xf>
    <xf numFmtId="0" fontId="24" fillId="0" borderId="3" xfId="0" applyFont="1" applyBorder="1" applyAlignment="1"/>
    <xf numFmtId="3" fontId="16" fillId="0" borderId="3" xfId="0" applyNumberFormat="1" applyFont="1" applyBorder="1" applyAlignment="1">
      <alignment horizontal="left" vertical="center" wrapText="1" indent="1"/>
    </xf>
    <xf numFmtId="0" fontId="24" fillId="0" borderId="4" xfId="0" applyFont="1" applyBorder="1" applyAlignment="1">
      <alignment horizontal="left" vertical="center" wrapText="1" indent="1"/>
    </xf>
    <xf numFmtId="0" fontId="16" fillId="0" borderId="10" xfId="0" applyFont="1" applyBorder="1" applyAlignment="1">
      <alignment horizontal="center" vertical="center" wrapText="1"/>
    </xf>
    <xf numFmtId="0" fontId="40"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14" xfId="0" applyBorder="1" applyAlignment="1">
      <alignment horizontal="center" vertical="center" wrapText="1"/>
    </xf>
    <xf numFmtId="0" fontId="24" fillId="0" borderId="0" xfId="0" applyFont="1" applyFill="1" applyAlignment="1">
      <alignment wrapText="1"/>
    </xf>
    <xf numFmtId="3" fontId="6" fillId="0" borderId="0" xfId="0" applyNumberFormat="1" applyFont="1" applyAlignment="1">
      <alignment horizontal="left" vertical="top" wrapText="1"/>
    </xf>
    <xf numFmtId="3" fontId="10" fillId="0" borderId="0" xfId="0" applyNumberFormat="1" applyFont="1" applyAlignment="1">
      <alignment horizontal="left" vertical="top" wrapText="1"/>
    </xf>
    <xf numFmtId="3" fontId="16" fillId="0" borderId="10" xfId="0" applyNumberFormat="1" applyFont="1" applyBorder="1" applyAlignment="1">
      <alignment horizontal="center" vertical="center" wrapText="1"/>
    </xf>
    <xf numFmtId="0" fontId="0" fillId="0" borderId="11" xfId="0" applyBorder="1" applyAlignment="1">
      <alignment horizontal="center" vertical="center" wrapText="1"/>
    </xf>
    <xf numFmtId="3" fontId="16" fillId="0" borderId="5"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left" vertical="center" wrapText="1" indent="1"/>
    </xf>
    <xf numFmtId="0" fontId="34" fillId="0" borderId="1" xfId="0" applyFont="1" applyBorder="1" applyAlignment="1">
      <alignment horizontal="center" vertical="center" wrapText="1"/>
    </xf>
    <xf numFmtId="0" fontId="0" fillId="0" borderId="1" xfId="0" applyBorder="1" applyAlignment="1">
      <alignment wrapText="1"/>
    </xf>
    <xf numFmtId="3" fontId="31" fillId="0" borderId="2" xfId="0" applyNumberFormat="1" applyFont="1" applyFill="1" applyBorder="1" applyAlignment="1">
      <alignment horizontal="left" vertical="center" wrapText="1"/>
    </xf>
    <xf numFmtId="0" fontId="32" fillId="0" borderId="2" xfId="0" applyFont="1" applyFill="1" applyBorder="1" applyAlignment="1">
      <alignment horizontal="left" vertical="center" wrapText="1"/>
    </xf>
    <xf numFmtId="0" fontId="0" fillId="0" borderId="2" xfId="0" applyBorder="1" applyAlignment="1">
      <alignment vertical="center"/>
    </xf>
    <xf numFmtId="0" fontId="40" fillId="0" borderId="1" xfId="0" applyFont="1" applyBorder="1" applyAlignment="1">
      <alignment horizontal="center" vertical="center" wrapText="1"/>
    </xf>
    <xf numFmtId="3" fontId="17" fillId="0" borderId="0" xfId="0" applyNumberFormat="1" applyFont="1" applyAlignment="1">
      <alignment horizontal="left" vertical="top" wrapText="1"/>
    </xf>
    <xf numFmtId="3" fontId="31" fillId="3" borderId="2" xfId="0" applyNumberFormat="1" applyFont="1" applyFill="1" applyBorder="1" applyAlignment="1">
      <alignment horizontal="left" vertical="center" wrapText="1"/>
    </xf>
    <xf numFmtId="0" fontId="32" fillId="0" borderId="2" xfId="0" applyFont="1" applyBorder="1" applyAlignment="1">
      <alignment horizontal="left" vertical="center" wrapText="1"/>
    </xf>
    <xf numFmtId="0" fontId="24" fillId="0" borderId="11" xfId="0" applyFont="1" applyBorder="1" applyAlignment="1">
      <alignment horizontal="center" vertical="center" wrapText="1"/>
    </xf>
    <xf numFmtId="0" fontId="24" fillId="0" borderId="14" xfId="0" applyFont="1" applyBorder="1" applyAlignment="1">
      <alignment horizontal="center" vertical="center" wrapText="1"/>
    </xf>
    <xf numFmtId="0" fontId="41" fillId="0" borderId="1" xfId="0" applyFont="1" applyBorder="1" applyAlignment="1">
      <alignment horizontal="center" vertical="center" wrapText="1"/>
    </xf>
    <xf numFmtId="0" fontId="13" fillId="0" borderId="0" xfId="0" applyFont="1" applyBorder="1" applyAlignment="1">
      <alignment horizontal="left" vertical="top" wrapText="1"/>
    </xf>
    <xf numFmtId="3" fontId="31" fillId="0" borderId="0" xfId="0" applyNumberFormat="1" applyFont="1" applyAlignment="1">
      <alignment horizontal="left" vertical="center" wrapText="1"/>
    </xf>
    <xf numFmtId="0" fontId="0" fillId="0" borderId="0" xfId="0" applyAlignment="1">
      <alignment horizontal="left" vertical="center" wrapText="1"/>
    </xf>
    <xf numFmtId="0" fontId="32" fillId="0" borderId="0" xfId="0" applyFont="1" applyAlignment="1">
      <alignment horizontal="left" vertical="center" wrapText="1"/>
    </xf>
    <xf numFmtId="3" fontId="17" fillId="0" borderId="0" xfId="0" applyNumberFormat="1" applyFont="1" applyFill="1" applyBorder="1" applyAlignment="1">
      <alignment vertical="top" wrapText="1"/>
    </xf>
    <xf numFmtId="3" fontId="31" fillId="0" borderId="0" xfId="0" applyNumberFormat="1" applyFont="1" applyFill="1" applyAlignment="1">
      <alignment horizontal="left" vertical="center" wrapText="1"/>
    </xf>
    <xf numFmtId="0" fontId="32" fillId="0" borderId="0" xfId="0" applyFont="1" applyFill="1" applyAlignment="1">
      <alignment horizontal="left" vertical="center" wrapText="1"/>
    </xf>
    <xf numFmtId="3" fontId="17" fillId="0" borderId="0" xfId="0" applyNumberFormat="1" applyFont="1" applyFill="1" applyAlignment="1">
      <alignment horizontal="left" vertical="top" wrapText="1"/>
    </xf>
    <xf numFmtId="3" fontId="13" fillId="0" borderId="0" xfId="0" applyNumberFormat="1" applyFont="1" applyAlignment="1">
      <alignment horizontal="left" vertical="top" wrapText="1"/>
    </xf>
  </cellXfs>
  <cellStyles count="29">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Hyperlink" xfId="1" builtinId="8" customBuiltin="1"/>
    <cellStyle name="Normal" xfId="0" builtinId="0"/>
    <cellStyle name="Normal 54" xfId="2"/>
    <cellStyle name="ss15" xfId="5"/>
    <cellStyle name="ss16" xfId="3"/>
    <cellStyle name="ss17" xfId="6"/>
    <cellStyle name="ss22" xfId="4"/>
    <cellStyle name="ss2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2.1'!$B$50:$B$71</c:f>
              <c:strCache>
                <c:ptCount val="22"/>
                <c:pt idx="0">
                  <c:v>Austrália</c:v>
                </c:pt>
                <c:pt idx="1">
                  <c:v>Macau (China)</c:v>
                </c:pt>
                <c:pt idx="2">
                  <c:v>Suécia</c:v>
                </c:pt>
                <c:pt idx="3">
                  <c:v>Noruega</c:v>
                </c:pt>
                <c:pt idx="4">
                  <c:v>Irlanda</c:v>
                </c:pt>
                <c:pt idx="5">
                  <c:v>Brasil</c:v>
                </c:pt>
                <c:pt idx="6">
                  <c:v>Itália</c:v>
                </c:pt>
                <c:pt idx="7">
                  <c:v>Venezuela</c:v>
                </c:pt>
                <c:pt idx="8">
                  <c:v>Canadá</c:v>
                </c:pt>
                <c:pt idx="9">
                  <c:v>Áustria</c:v>
                </c:pt>
                <c:pt idx="10">
                  <c:v>EUA</c:v>
                </c:pt>
                <c:pt idx="11">
                  <c:v>Dinamarca</c:v>
                </c:pt>
                <c:pt idx="12">
                  <c:v>Moçambique</c:v>
                </c:pt>
                <c:pt idx="13">
                  <c:v>Angola</c:v>
                </c:pt>
                <c:pt idx="14">
                  <c:v>Holanda</c:v>
                </c:pt>
                <c:pt idx="15">
                  <c:v>Bélgica</c:v>
                </c:pt>
                <c:pt idx="16">
                  <c:v>Luxemburgo</c:v>
                </c:pt>
                <c:pt idx="17">
                  <c:v>Alemanha</c:v>
                </c:pt>
                <c:pt idx="18">
                  <c:v>Espanha</c:v>
                </c:pt>
                <c:pt idx="19">
                  <c:v>Reino Unido</c:v>
                </c:pt>
                <c:pt idx="20">
                  <c:v>Suíça</c:v>
                </c:pt>
                <c:pt idx="21">
                  <c:v>França</c:v>
                </c:pt>
              </c:strCache>
            </c:strRef>
          </c:cat>
          <c:val>
            <c:numRef>
              <c:f>'Gráfico 2.1'!$C$50:$C$71</c:f>
              <c:numCache>
                <c:formatCode>#,##0</c:formatCode>
                <c:ptCount val="22"/>
                <c:pt idx="0">
                  <c:v>39</c:v>
                </c:pt>
                <c:pt idx="1">
                  <c:v>67</c:v>
                </c:pt>
                <c:pt idx="2">
                  <c:v>321</c:v>
                </c:pt>
                <c:pt idx="3">
                  <c:v>344</c:v>
                </c:pt>
                <c:pt idx="4">
                  <c:v>426</c:v>
                </c:pt>
                <c:pt idx="5">
                  <c:v>439</c:v>
                </c:pt>
                <c:pt idx="6">
                  <c:v>528</c:v>
                </c:pt>
                <c:pt idx="7" formatCode="General">
                  <c:v>532</c:v>
                </c:pt>
                <c:pt idx="8">
                  <c:v>550</c:v>
                </c:pt>
                <c:pt idx="9">
                  <c:v>579</c:v>
                </c:pt>
                <c:pt idx="10">
                  <c:v>940</c:v>
                </c:pt>
                <c:pt idx="11">
                  <c:v>968</c:v>
                </c:pt>
                <c:pt idx="12">
                  <c:v>1439</c:v>
                </c:pt>
                <c:pt idx="13">
                  <c:v>1708</c:v>
                </c:pt>
                <c:pt idx="14">
                  <c:v>1933</c:v>
                </c:pt>
                <c:pt idx="15">
                  <c:v>3215</c:v>
                </c:pt>
                <c:pt idx="16">
                  <c:v>3286</c:v>
                </c:pt>
                <c:pt idx="17">
                  <c:v>5380</c:v>
                </c:pt>
                <c:pt idx="18">
                  <c:v>6471</c:v>
                </c:pt>
                <c:pt idx="19">
                  <c:v>6664</c:v>
                </c:pt>
                <c:pt idx="20">
                  <c:v>7542</c:v>
                </c:pt>
                <c:pt idx="21">
                  <c:v>7643</c:v>
                </c:pt>
              </c:numCache>
            </c:numRef>
          </c:val>
          <c:extLst xmlns:c16r2="http://schemas.microsoft.com/office/drawing/2015/06/chart">
            <c:ext xmlns:c16="http://schemas.microsoft.com/office/drawing/2014/chart" uri="{C3380CC4-5D6E-409C-BE32-E72D297353CC}">
              <c16:uniqueId val="{00000000-6E81-4621-A9DC-7D68E010EB0D}"/>
            </c:ext>
          </c:extLst>
        </c:ser>
        <c:dLbls>
          <c:showLegendKey val="0"/>
          <c:showVal val="0"/>
          <c:showCatName val="0"/>
          <c:showSerName val="0"/>
          <c:showPercent val="0"/>
          <c:showBubbleSize val="0"/>
        </c:dLbls>
        <c:gapWidth val="50"/>
        <c:axId val="221095936"/>
        <c:axId val="220434944"/>
      </c:barChart>
      <c:catAx>
        <c:axId val="221095936"/>
        <c:scaling>
          <c:orientation val="minMax"/>
        </c:scaling>
        <c:delete val="0"/>
        <c:axPos val="l"/>
        <c:numFmt formatCode="General" sourceLinked="0"/>
        <c:majorTickMark val="none"/>
        <c:minorTickMark val="none"/>
        <c:tickLblPos val="nextTo"/>
        <c:crossAx val="220434944"/>
        <c:crosses val="autoZero"/>
        <c:auto val="1"/>
        <c:lblAlgn val="ctr"/>
        <c:lblOffset val="100"/>
        <c:noMultiLvlLbl val="0"/>
      </c:catAx>
      <c:valAx>
        <c:axId val="220434944"/>
        <c:scaling>
          <c:orientation val="minMax"/>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109593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2.10'!$B$50:$B$65</c:f>
              <c:strCache>
                <c:ptCount val="16"/>
                <c:pt idx="0">
                  <c:v>Irlanda</c:v>
                </c:pt>
                <c:pt idx="1">
                  <c:v>Noruega</c:v>
                </c:pt>
                <c:pt idx="2">
                  <c:v>Reino Unido</c:v>
                </c:pt>
                <c:pt idx="3">
                  <c:v>Suíça</c:v>
                </c:pt>
                <c:pt idx="4">
                  <c:v>Áustria</c:v>
                </c:pt>
                <c:pt idx="5">
                  <c:v>Dinamarca</c:v>
                </c:pt>
                <c:pt idx="6">
                  <c:v>Bélgica</c:v>
                </c:pt>
                <c:pt idx="7">
                  <c:v>Holanda</c:v>
                </c:pt>
                <c:pt idx="8">
                  <c:v>Macau (China)</c:v>
                </c:pt>
                <c:pt idx="9">
                  <c:v>Espanha</c:v>
                </c:pt>
                <c:pt idx="10">
                  <c:v>Suécia</c:v>
                </c:pt>
                <c:pt idx="11">
                  <c:v>Canadá</c:v>
                </c:pt>
                <c:pt idx="12">
                  <c:v>Austrália</c:v>
                </c:pt>
                <c:pt idx="13">
                  <c:v>Venezuela</c:v>
                </c:pt>
                <c:pt idx="14">
                  <c:v>França</c:v>
                </c:pt>
                <c:pt idx="15">
                  <c:v>Brasil</c:v>
                </c:pt>
              </c:strCache>
            </c:strRef>
          </c:cat>
          <c:val>
            <c:numRef>
              <c:f>'Gráfico 2.10'!$C$50:$C$65</c:f>
              <c:numCache>
                <c:formatCode>0.0</c:formatCode>
                <c:ptCount val="16"/>
                <c:pt idx="0">
                  <c:v>1.1639937920331092</c:v>
                </c:pt>
                <c:pt idx="1">
                  <c:v>2.3471615720524017</c:v>
                </c:pt>
                <c:pt idx="2">
                  <c:v>2.5252525252525251</c:v>
                </c:pt>
                <c:pt idx="3">
                  <c:v>2.8396391608258869</c:v>
                </c:pt>
                <c:pt idx="4">
                  <c:v>4.7987117552334944</c:v>
                </c:pt>
                <c:pt idx="5">
                  <c:v>5.0697084917617241</c:v>
                </c:pt>
                <c:pt idx="6">
                  <c:v>9.6532534246575334</c:v>
                </c:pt>
                <c:pt idx="7">
                  <c:v>9.8890010090817348</c:v>
                </c:pt>
                <c:pt idx="8">
                  <c:v>10.193933366484336</c:v>
                </c:pt>
                <c:pt idx="9">
                  <c:v>15.970216653889374</c:v>
                </c:pt>
                <c:pt idx="10">
                  <c:v>18.219557195571955</c:v>
                </c:pt>
                <c:pt idx="11">
                  <c:v>33.804833752444814</c:v>
                </c:pt>
                <c:pt idx="12">
                  <c:v>34.12144008597528</c:v>
                </c:pt>
                <c:pt idx="13">
                  <c:v>35.500723356373577</c:v>
                </c:pt>
                <c:pt idx="14">
                  <c:v>48.234858392083986</c:v>
                </c:pt>
                <c:pt idx="15">
                  <c:v>60.035369495259907</c:v>
                </c:pt>
              </c:numCache>
            </c:numRef>
          </c:val>
          <c:extLst xmlns:c16r2="http://schemas.microsoft.com/office/drawing/2015/06/chart">
            <c:ext xmlns:c16="http://schemas.microsoft.com/office/drawing/2014/chart" uri="{C3380CC4-5D6E-409C-BE32-E72D297353CC}">
              <c16:uniqueId val="{00000000-2898-484E-BC72-2FEAE71CF567}"/>
            </c:ext>
          </c:extLst>
        </c:ser>
        <c:dLbls>
          <c:showLegendKey val="0"/>
          <c:showVal val="0"/>
          <c:showCatName val="0"/>
          <c:showSerName val="0"/>
          <c:showPercent val="0"/>
          <c:showBubbleSize val="0"/>
        </c:dLbls>
        <c:gapWidth val="50"/>
        <c:axId val="223126016"/>
        <c:axId val="220496448"/>
      </c:barChart>
      <c:catAx>
        <c:axId val="223126016"/>
        <c:scaling>
          <c:orientation val="minMax"/>
        </c:scaling>
        <c:delete val="0"/>
        <c:axPos val="l"/>
        <c:numFmt formatCode="General" sourceLinked="0"/>
        <c:majorTickMark val="none"/>
        <c:minorTickMark val="none"/>
        <c:tickLblPos val="nextTo"/>
        <c:crossAx val="220496448"/>
        <c:crosses val="autoZero"/>
        <c:auto val="1"/>
        <c:lblAlgn val="ctr"/>
        <c:lblOffset val="100"/>
        <c:noMultiLvlLbl val="0"/>
      </c:catAx>
      <c:valAx>
        <c:axId val="220496448"/>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312601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2.11'!$B$51:$B$67</c:f>
              <c:strCache>
                <c:ptCount val="17"/>
                <c:pt idx="0">
                  <c:v>Áustria</c:v>
                </c:pt>
                <c:pt idx="1">
                  <c:v>Irlanda</c:v>
                </c:pt>
                <c:pt idx="2">
                  <c:v>Dinamarca</c:v>
                </c:pt>
                <c:pt idx="3">
                  <c:v>Noruega</c:v>
                </c:pt>
                <c:pt idx="4">
                  <c:v>Itália</c:v>
                </c:pt>
                <c:pt idx="5">
                  <c:v>Holanda</c:v>
                </c:pt>
                <c:pt idx="6">
                  <c:v>Suécia</c:v>
                </c:pt>
                <c:pt idx="7">
                  <c:v>Austrália</c:v>
                </c:pt>
                <c:pt idx="8">
                  <c:v>Bélgica</c:v>
                </c:pt>
                <c:pt idx="9">
                  <c:v>Espanha</c:v>
                </c:pt>
                <c:pt idx="10">
                  <c:v>Alemanha</c:v>
                </c:pt>
                <c:pt idx="11">
                  <c:v>Canadá</c:v>
                </c:pt>
                <c:pt idx="12">
                  <c:v>Luxemburgo</c:v>
                </c:pt>
                <c:pt idx="13">
                  <c:v>EUA</c:v>
                </c:pt>
                <c:pt idx="14">
                  <c:v>França</c:v>
                </c:pt>
                <c:pt idx="15">
                  <c:v>Suíça</c:v>
                </c:pt>
                <c:pt idx="16">
                  <c:v>Reino Unido</c:v>
                </c:pt>
              </c:strCache>
            </c:strRef>
          </c:cat>
          <c:val>
            <c:numRef>
              <c:f>'Gráfico 2.11'!$C$51:$C$67</c:f>
              <c:numCache>
                <c:formatCode>#,##0</c:formatCode>
                <c:ptCount val="17"/>
                <c:pt idx="0">
                  <c:v>0</c:v>
                </c:pt>
                <c:pt idx="1">
                  <c:v>4</c:v>
                </c:pt>
                <c:pt idx="2">
                  <c:v>25</c:v>
                </c:pt>
                <c:pt idx="3">
                  <c:v>27</c:v>
                </c:pt>
                <c:pt idx="4">
                  <c:v>34</c:v>
                </c:pt>
                <c:pt idx="5">
                  <c:v>92</c:v>
                </c:pt>
                <c:pt idx="6">
                  <c:v>130</c:v>
                </c:pt>
                <c:pt idx="7">
                  <c:v>230</c:v>
                </c:pt>
                <c:pt idx="8">
                  <c:v>236</c:v>
                </c:pt>
                <c:pt idx="9">
                  <c:v>256</c:v>
                </c:pt>
                <c:pt idx="10">
                  <c:v>635</c:v>
                </c:pt>
                <c:pt idx="11">
                  <c:v>653</c:v>
                </c:pt>
                <c:pt idx="12">
                  <c:v>981</c:v>
                </c:pt>
                <c:pt idx="13">
                  <c:v>1712</c:v>
                </c:pt>
                <c:pt idx="14">
                  <c:v>1794</c:v>
                </c:pt>
                <c:pt idx="15">
                  <c:v>2008</c:v>
                </c:pt>
                <c:pt idx="16">
                  <c:v>2042</c:v>
                </c:pt>
              </c:numCache>
            </c:numRef>
          </c:val>
          <c:extLst xmlns:c16r2="http://schemas.microsoft.com/office/drawing/2015/06/chart">
            <c:ext xmlns:c16="http://schemas.microsoft.com/office/drawing/2014/chart" uri="{C3380CC4-5D6E-409C-BE32-E72D297353CC}">
              <c16:uniqueId val="{00000000-1999-4B20-B5D6-A949CEA7C964}"/>
            </c:ext>
          </c:extLst>
        </c:ser>
        <c:dLbls>
          <c:showLegendKey val="0"/>
          <c:showVal val="0"/>
          <c:showCatName val="0"/>
          <c:showSerName val="0"/>
          <c:showPercent val="0"/>
          <c:showBubbleSize val="0"/>
        </c:dLbls>
        <c:gapWidth val="50"/>
        <c:axId val="223128576"/>
        <c:axId val="220498752"/>
      </c:barChart>
      <c:catAx>
        <c:axId val="223128576"/>
        <c:scaling>
          <c:orientation val="minMax"/>
        </c:scaling>
        <c:delete val="0"/>
        <c:axPos val="l"/>
        <c:numFmt formatCode="General" sourceLinked="0"/>
        <c:majorTickMark val="none"/>
        <c:minorTickMark val="none"/>
        <c:tickLblPos val="nextTo"/>
        <c:crossAx val="220498752"/>
        <c:crosses val="autoZero"/>
        <c:auto val="1"/>
        <c:lblAlgn val="ctr"/>
        <c:lblOffset val="100"/>
        <c:noMultiLvlLbl val="0"/>
      </c:catAx>
      <c:valAx>
        <c:axId val="220498752"/>
        <c:scaling>
          <c:orientation val="minMax"/>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312857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0"/>
            <c:invertIfNegative val="0"/>
            <c:bubble3D val="0"/>
            <c:spPr>
              <a:solidFill>
                <a:srgbClr val="C00000"/>
              </a:solidFill>
            </c:spPr>
            <c:extLst xmlns:c16r2="http://schemas.microsoft.com/office/drawing/2015/06/chart">
              <c:ext xmlns:c16="http://schemas.microsoft.com/office/drawing/2014/chart" uri="{C3380CC4-5D6E-409C-BE32-E72D297353CC}">
                <c16:uniqueId val="{00000001-CD7F-42BD-BF72-DC10D0046814}"/>
              </c:ext>
            </c:extLst>
          </c:dPt>
          <c:dPt>
            <c:idx val="1"/>
            <c:invertIfNegative val="0"/>
            <c:bubble3D val="0"/>
            <c:spPr>
              <a:solidFill>
                <a:srgbClr val="C00000"/>
              </a:solidFill>
            </c:spPr>
            <c:extLst xmlns:c16r2="http://schemas.microsoft.com/office/drawing/2015/06/chart">
              <c:ext xmlns:c16="http://schemas.microsoft.com/office/drawing/2014/chart" uri="{C3380CC4-5D6E-409C-BE32-E72D297353CC}">
                <c16:uniqueId val="{00000003-CD7F-42BD-BF72-DC10D0046814}"/>
              </c:ext>
            </c:extLst>
          </c:dPt>
          <c:dPt>
            <c:idx val="2"/>
            <c:invertIfNegative val="0"/>
            <c:bubble3D val="0"/>
            <c:spPr>
              <a:solidFill>
                <a:srgbClr val="C00000"/>
              </a:solidFill>
            </c:spPr>
            <c:extLst xmlns:c16r2="http://schemas.microsoft.com/office/drawing/2015/06/chart">
              <c:ext xmlns:c16="http://schemas.microsoft.com/office/drawing/2014/chart" uri="{C3380CC4-5D6E-409C-BE32-E72D297353CC}">
                <c16:uniqueId val="{00000005-CD7F-42BD-BF72-DC10D0046814}"/>
              </c:ext>
            </c:extLst>
          </c:dPt>
          <c:dPt>
            <c:idx val="3"/>
            <c:invertIfNegative val="0"/>
            <c:bubble3D val="0"/>
            <c:spPr>
              <a:solidFill>
                <a:srgbClr val="C00000"/>
              </a:solidFill>
            </c:spPr>
            <c:extLst xmlns:c16r2="http://schemas.microsoft.com/office/drawing/2015/06/chart">
              <c:ext xmlns:c16="http://schemas.microsoft.com/office/drawing/2014/chart" uri="{C3380CC4-5D6E-409C-BE32-E72D297353CC}">
                <c16:uniqueId val="{00000007-CD7F-42BD-BF72-DC10D0046814}"/>
              </c:ext>
            </c:extLst>
          </c:dPt>
          <c:dPt>
            <c:idx val="4"/>
            <c:invertIfNegative val="0"/>
            <c:bubble3D val="0"/>
            <c:spPr>
              <a:solidFill>
                <a:srgbClr val="C00000"/>
              </a:solidFill>
            </c:spPr>
            <c:extLst xmlns:c16r2="http://schemas.microsoft.com/office/drawing/2015/06/chart">
              <c:ext xmlns:c16="http://schemas.microsoft.com/office/drawing/2014/chart" uri="{C3380CC4-5D6E-409C-BE32-E72D297353CC}">
                <c16:uniqueId val="{00000009-CD7F-42BD-BF72-DC10D0046814}"/>
              </c:ext>
            </c:extLst>
          </c:dPt>
          <c:dPt>
            <c:idx val="5"/>
            <c:invertIfNegative val="0"/>
            <c:bubble3D val="0"/>
            <c:spPr>
              <a:solidFill>
                <a:srgbClr val="C00000"/>
              </a:solidFill>
            </c:spPr>
            <c:extLst xmlns:c16r2="http://schemas.microsoft.com/office/drawing/2015/06/chart">
              <c:ext xmlns:c16="http://schemas.microsoft.com/office/drawing/2014/chart" uri="{C3380CC4-5D6E-409C-BE32-E72D297353CC}">
                <c16:uniqueId val="{0000000B-CD7F-42BD-BF72-DC10D0046814}"/>
              </c:ext>
            </c:extLst>
          </c:dPt>
          <c:dPt>
            <c:idx val="6"/>
            <c:invertIfNegative val="0"/>
            <c:bubble3D val="0"/>
            <c:spPr>
              <a:solidFill>
                <a:srgbClr val="C00000"/>
              </a:solidFill>
            </c:spPr>
            <c:extLst xmlns:c16r2="http://schemas.microsoft.com/office/drawing/2015/06/chart">
              <c:ext xmlns:c16="http://schemas.microsoft.com/office/drawing/2014/chart" uri="{C3380CC4-5D6E-409C-BE32-E72D297353CC}">
                <c16:uniqueId val="{0000000D-CD7F-42BD-BF72-DC10D0046814}"/>
              </c:ext>
            </c:extLst>
          </c:dPt>
          <c:dPt>
            <c:idx val="7"/>
            <c:invertIfNegative val="0"/>
            <c:bubble3D val="0"/>
            <c:spPr>
              <a:solidFill>
                <a:srgbClr val="C00000"/>
              </a:solidFill>
            </c:spPr>
            <c:extLst xmlns:c16r2="http://schemas.microsoft.com/office/drawing/2015/06/chart">
              <c:ext xmlns:c16="http://schemas.microsoft.com/office/drawing/2014/chart" uri="{C3380CC4-5D6E-409C-BE32-E72D297353CC}">
                <c16:uniqueId val="{0000000F-CD7F-42BD-BF72-DC10D0046814}"/>
              </c:ext>
            </c:extLst>
          </c:dPt>
          <c:dPt>
            <c:idx val="8"/>
            <c:invertIfNegative val="0"/>
            <c:bubble3D val="0"/>
            <c:spPr>
              <a:solidFill>
                <a:srgbClr val="C00000"/>
              </a:solidFill>
              <a:ln>
                <a:solidFill>
                  <a:srgbClr val="C00000"/>
                </a:solidFill>
              </a:ln>
            </c:spPr>
            <c:extLst xmlns:c16r2="http://schemas.microsoft.com/office/drawing/2015/06/chart">
              <c:ext xmlns:c16="http://schemas.microsoft.com/office/drawing/2014/chart" uri="{C3380CC4-5D6E-409C-BE32-E72D297353CC}">
                <c16:uniqueId val="{00000010-5059-498C-A735-8018CF33DBD2}"/>
              </c:ext>
            </c:extLst>
          </c:dPt>
          <c:dPt>
            <c:idx val="9"/>
            <c:invertIfNegative val="0"/>
            <c:bubble3D val="0"/>
            <c:spPr>
              <a:solidFill>
                <a:srgbClr val="C00000"/>
              </a:solidFill>
              <a:ln>
                <a:solidFill>
                  <a:srgbClr val="C00000"/>
                </a:solidFill>
              </a:ln>
            </c:spPr>
            <c:extLst xmlns:c16r2="http://schemas.microsoft.com/office/drawing/2015/06/chart">
              <c:ext xmlns:c16="http://schemas.microsoft.com/office/drawing/2014/chart" uri="{C3380CC4-5D6E-409C-BE32-E72D297353CC}">
                <c16:uniqueId val="{00000011-5059-498C-A735-8018CF33DBD2}"/>
              </c:ext>
            </c:extLst>
          </c:dPt>
          <c:cat>
            <c:strRef>
              <c:f>'Gráfico 2.12'!$B$49:$B$65</c:f>
              <c:strCache>
                <c:ptCount val="17"/>
                <c:pt idx="0">
                  <c:v>Suíça</c:v>
                </c:pt>
                <c:pt idx="1">
                  <c:v>Espanha</c:v>
                </c:pt>
                <c:pt idx="2">
                  <c:v>EUA *</c:v>
                </c:pt>
                <c:pt idx="3">
                  <c:v>França *</c:v>
                </c:pt>
                <c:pt idx="4">
                  <c:v>Reino Unido</c:v>
                </c:pt>
                <c:pt idx="5">
                  <c:v>Alemanha</c:v>
                </c:pt>
                <c:pt idx="6">
                  <c:v>Bélgica</c:v>
                </c:pt>
                <c:pt idx="7">
                  <c:v>Luxemburgo</c:v>
                </c:pt>
                <c:pt idx="8">
                  <c:v>Irlanda *</c:v>
                </c:pt>
                <c:pt idx="9">
                  <c:v>Áustria</c:v>
                </c:pt>
                <c:pt idx="10">
                  <c:v>Noruega</c:v>
                </c:pt>
                <c:pt idx="11">
                  <c:v>Itália *</c:v>
                </c:pt>
                <c:pt idx="12">
                  <c:v>Austrália *</c:v>
                </c:pt>
                <c:pt idx="13">
                  <c:v>Dinamarca</c:v>
                </c:pt>
                <c:pt idx="14">
                  <c:v>Holanda</c:v>
                </c:pt>
                <c:pt idx="15">
                  <c:v>Suécia</c:v>
                </c:pt>
                <c:pt idx="16">
                  <c:v>Canadá *</c:v>
                </c:pt>
              </c:strCache>
            </c:strRef>
          </c:cat>
          <c:val>
            <c:numRef>
              <c:f>'Gráfico 2.12'!$C$49:$C$65</c:f>
              <c:numCache>
                <c:formatCode>#,##0</c:formatCode>
                <c:ptCount val="17"/>
                <c:pt idx="0">
                  <c:v>-808</c:v>
                </c:pt>
                <c:pt idx="1">
                  <c:v>-340</c:v>
                </c:pt>
                <c:pt idx="2">
                  <c:v>-319</c:v>
                </c:pt>
                <c:pt idx="3">
                  <c:v>-286</c:v>
                </c:pt>
                <c:pt idx="4">
                  <c:v>-185</c:v>
                </c:pt>
                <c:pt idx="5">
                  <c:v>-125</c:v>
                </c:pt>
                <c:pt idx="6">
                  <c:v>-90</c:v>
                </c:pt>
                <c:pt idx="7">
                  <c:v>-86</c:v>
                </c:pt>
                <c:pt idx="8">
                  <c:v>-14</c:v>
                </c:pt>
                <c:pt idx="9">
                  <c:v>-3</c:v>
                </c:pt>
                <c:pt idx="10">
                  <c:v>9</c:v>
                </c:pt>
                <c:pt idx="11">
                  <c:v>13</c:v>
                </c:pt>
                <c:pt idx="12">
                  <c:v>14</c:v>
                </c:pt>
                <c:pt idx="13">
                  <c:v>23</c:v>
                </c:pt>
                <c:pt idx="14">
                  <c:v>29</c:v>
                </c:pt>
                <c:pt idx="15">
                  <c:v>65</c:v>
                </c:pt>
                <c:pt idx="16">
                  <c:v>376</c:v>
                </c:pt>
              </c:numCache>
            </c:numRef>
          </c:val>
          <c:extLst xmlns:c16r2="http://schemas.microsoft.com/office/drawing/2015/06/chart">
            <c:ext xmlns:c16="http://schemas.microsoft.com/office/drawing/2014/chart" uri="{C3380CC4-5D6E-409C-BE32-E72D297353CC}">
              <c16:uniqueId val="{00000010-CD7F-42BD-BF72-DC10D0046814}"/>
            </c:ext>
          </c:extLst>
        </c:ser>
        <c:dLbls>
          <c:showLegendKey val="0"/>
          <c:showVal val="0"/>
          <c:showCatName val="0"/>
          <c:showSerName val="0"/>
          <c:showPercent val="0"/>
          <c:showBubbleSize val="0"/>
        </c:dLbls>
        <c:gapWidth val="50"/>
        <c:axId val="222973952"/>
        <c:axId val="220501056"/>
      </c:barChart>
      <c:catAx>
        <c:axId val="222973952"/>
        <c:scaling>
          <c:orientation val="minMax"/>
        </c:scaling>
        <c:delete val="0"/>
        <c:axPos val="l"/>
        <c:numFmt formatCode="General" sourceLinked="0"/>
        <c:majorTickMark val="none"/>
        <c:minorTickMark val="none"/>
        <c:tickLblPos val="low"/>
        <c:crossAx val="220501056"/>
        <c:crosses val="autoZero"/>
        <c:auto val="1"/>
        <c:lblAlgn val="ctr"/>
        <c:lblOffset val="100"/>
        <c:noMultiLvlLbl val="0"/>
      </c:catAx>
      <c:valAx>
        <c:axId val="220501056"/>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297395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2.13'!$B$50:$B$67</c:f>
              <c:strCache>
                <c:ptCount val="18"/>
                <c:pt idx="0">
                  <c:v>Dinamarca</c:v>
                </c:pt>
                <c:pt idx="1">
                  <c:v>Suécia</c:v>
                </c:pt>
                <c:pt idx="2">
                  <c:v>Áustria</c:v>
                </c:pt>
                <c:pt idx="3">
                  <c:v>Irlanda</c:v>
                </c:pt>
                <c:pt idx="4">
                  <c:v>Noruega</c:v>
                </c:pt>
                <c:pt idx="5">
                  <c:v>Moçambique</c:v>
                </c:pt>
                <c:pt idx="6">
                  <c:v>Itália</c:v>
                </c:pt>
                <c:pt idx="7">
                  <c:v>Macau (China)</c:v>
                </c:pt>
                <c:pt idx="8">
                  <c:v>Holanda</c:v>
                </c:pt>
                <c:pt idx="9">
                  <c:v>Canadá</c:v>
                </c:pt>
                <c:pt idx="10">
                  <c:v>EUA</c:v>
                </c:pt>
                <c:pt idx="11">
                  <c:v>Bélgica</c:v>
                </c:pt>
                <c:pt idx="12">
                  <c:v>Luxemburgo</c:v>
                </c:pt>
                <c:pt idx="13">
                  <c:v>Espanha</c:v>
                </c:pt>
                <c:pt idx="14">
                  <c:v>Alemanha</c:v>
                </c:pt>
                <c:pt idx="15">
                  <c:v>Suíça</c:v>
                </c:pt>
                <c:pt idx="16">
                  <c:v>Reino Unido</c:v>
                </c:pt>
                <c:pt idx="17">
                  <c:v>França</c:v>
                </c:pt>
              </c:strCache>
            </c:strRef>
          </c:cat>
          <c:val>
            <c:numRef>
              <c:f>'Gráfico 2.13'!$C$50:$C$67</c:f>
              <c:numCache>
                <c:formatCode>General</c:formatCode>
                <c:ptCount val="18"/>
                <c:pt idx="0">
                  <c:v>2970</c:v>
                </c:pt>
                <c:pt idx="1">
                  <c:v>3149</c:v>
                </c:pt>
                <c:pt idx="2">
                  <c:v>3989</c:v>
                </c:pt>
                <c:pt idx="3">
                  <c:v>4807</c:v>
                </c:pt>
                <c:pt idx="4">
                  <c:v>5050</c:v>
                </c:pt>
                <c:pt idx="5">
                  <c:v>5560</c:v>
                </c:pt>
                <c:pt idx="6">
                  <c:v>6847</c:v>
                </c:pt>
                <c:pt idx="7">
                  <c:v>9024</c:v>
                </c:pt>
                <c:pt idx="8">
                  <c:v>24193</c:v>
                </c:pt>
                <c:pt idx="9">
                  <c:v>25855</c:v>
                </c:pt>
                <c:pt idx="10">
                  <c:v>48158</c:v>
                </c:pt>
                <c:pt idx="11">
                  <c:v>48655</c:v>
                </c:pt>
                <c:pt idx="12">
                  <c:v>95057</c:v>
                </c:pt>
                <c:pt idx="13">
                  <c:v>97628</c:v>
                </c:pt>
                <c:pt idx="14">
                  <c:v>138555</c:v>
                </c:pt>
                <c:pt idx="15">
                  <c:v>257691</c:v>
                </c:pt>
                <c:pt idx="16">
                  <c:v>268245</c:v>
                </c:pt>
                <c:pt idx="17">
                  <c:v>537000</c:v>
                </c:pt>
              </c:numCache>
            </c:numRef>
          </c:val>
          <c:extLst xmlns:c16r2="http://schemas.microsoft.com/office/drawing/2015/06/chart">
            <c:ext xmlns:c16="http://schemas.microsoft.com/office/drawing/2014/chart" uri="{C3380CC4-5D6E-409C-BE32-E72D297353CC}">
              <c16:uniqueId val="{00000000-E942-4BC2-9C99-714995A7BF26}"/>
            </c:ext>
          </c:extLst>
        </c:ser>
        <c:dLbls>
          <c:showLegendKey val="0"/>
          <c:showVal val="0"/>
          <c:showCatName val="0"/>
          <c:showSerName val="0"/>
          <c:showPercent val="0"/>
          <c:showBubbleSize val="0"/>
        </c:dLbls>
        <c:gapWidth val="50"/>
        <c:axId val="222977024"/>
        <c:axId val="220503360"/>
      </c:barChart>
      <c:catAx>
        <c:axId val="222977024"/>
        <c:scaling>
          <c:orientation val="minMax"/>
        </c:scaling>
        <c:delete val="0"/>
        <c:axPos val="l"/>
        <c:numFmt formatCode="General" sourceLinked="0"/>
        <c:majorTickMark val="none"/>
        <c:minorTickMark val="none"/>
        <c:tickLblPos val="nextTo"/>
        <c:crossAx val="220503360"/>
        <c:crosses val="autoZero"/>
        <c:auto val="1"/>
        <c:lblAlgn val="ctr"/>
        <c:lblOffset val="100"/>
        <c:noMultiLvlLbl val="0"/>
      </c:catAx>
      <c:valAx>
        <c:axId val="220503360"/>
        <c:scaling>
          <c:orientation val="minMax"/>
        </c:scaling>
        <c:delete val="0"/>
        <c:axPos val="b"/>
        <c:majorGridlines>
          <c:spPr>
            <a:ln w="6350">
              <a:solidFill>
                <a:schemeClr val="accent1">
                  <a:lumMod val="20000"/>
                  <a:lumOff val="80000"/>
                </a:schemeClr>
              </a:solidFill>
              <a:prstDash val="sysDash"/>
            </a:ln>
          </c:spPr>
        </c:majorGridlines>
        <c:numFmt formatCode="General" sourceLinked="1"/>
        <c:majorTickMark val="out"/>
        <c:minorTickMark val="none"/>
        <c:tickLblPos val="nextTo"/>
        <c:spPr>
          <a:ln>
            <a:noFill/>
          </a:ln>
        </c:spPr>
        <c:crossAx val="22297702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0"/>
            <c:invertIfNegative val="0"/>
            <c:bubble3D val="0"/>
            <c:spPr>
              <a:solidFill>
                <a:srgbClr val="C00000"/>
              </a:solidFill>
            </c:spPr>
            <c:extLst xmlns:c16r2="http://schemas.microsoft.com/office/drawing/2015/06/chart">
              <c:ext xmlns:c16="http://schemas.microsoft.com/office/drawing/2014/chart" uri="{C3380CC4-5D6E-409C-BE32-E72D297353CC}">
                <c16:uniqueId val="{00000001-FDF7-4783-A79E-429DCD6AEA7D}"/>
              </c:ext>
            </c:extLst>
          </c:dPt>
          <c:dPt>
            <c:idx val="1"/>
            <c:invertIfNegative val="0"/>
            <c:bubble3D val="0"/>
            <c:spPr>
              <a:solidFill>
                <a:srgbClr val="C00000"/>
              </a:solidFill>
            </c:spPr>
            <c:extLst xmlns:c16r2="http://schemas.microsoft.com/office/drawing/2015/06/chart">
              <c:ext xmlns:c16="http://schemas.microsoft.com/office/drawing/2014/chart" uri="{C3380CC4-5D6E-409C-BE32-E72D297353CC}">
                <c16:uniqueId val="{00000003-FDF7-4783-A79E-429DCD6AEA7D}"/>
              </c:ext>
            </c:extLst>
          </c:dPt>
          <c:dPt>
            <c:idx val="2"/>
            <c:invertIfNegative val="0"/>
            <c:bubble3D val="0"/>
            <c:spPr>
              <a:solidFill>
                <a:srgbClr val="C00000"/>
              </a:solidFill>
            </c:spPr>
            <c:extLst xmlns:c16r2="http://schemas.microsoft.com/office/drawing/2015/06/chart">
              <c:ext xmlns:c16="http://schemas.microsoft.com/office/drawing/2014/chart" uri="{C3380CC4-5D6E-409C-BE32-E72D297353CC}">
                <c16:uniqueId val="{00000005-FDF7-4783-A79E-429DCD6AEA7D}"/>
              </c:ext>
            </c:extLst>
          </c:dPt>
          <c:dPt>
            <c:idx val="3"/>
            <c:invertIfNegative val="0"/>
            <c:bubble3D val="0"/>
            <c:spPr>
              <a:solidFill>
                <a:srgbClr val="C00000"/>
              </a:solidFill>
            </c:spPr>
            <c:extLst xmlns:c16r2="http://schemas.microsoft.com/office/drawing/2015/06/chart">
              <c:ext xmlns:c16="http://schemas.microsoft.com/office/drawing/2014/chart" uri="{C3380CC4-5D6E-409C-BE32-E72D297353CC}">
                <c16:uniqueId val="{00000007-FDF7-4783-A79E-429DCD6AEA7D}"/>
              </c:ext>
            </c:extLst>
          </c:dPt>
          <c:dPt>
            <c:idx val="4"/>
            <c:invertIfNegative val="0"/>
            <c:bubble3D val="0"/>
            <c:extLst xmlns:c16r2="http://schemas.microsoft.com/office/drawing/2015/06/chart">
              <c:ext xmlns:c16="http://schemas.microsoft.com/office/drawing/2014/chart" uri="{C3380CC4-5D6E-409C-BE32-E72D297353CC}">
                <c16:uniqueId val="{00000009-FDF7-4783-A79E-429DCD6AEA7D}"/>
              </c:ext>
            </c:extLst>
          </c:dPt>
          <c:dPt>
            <c:idx val="5"/>
            <c:invertIfNegative val="0"/>
            <c:bubble3D val="0"/>
            <c:extLst xmlns:c16r2="http://schemas.microsoft.com/office/drawing/2015/06/chart">
              <c:ext xmlns:c16="http://schemas.microsoft.com/office/drawing/2014/chart" uri="{C3380CC4-5D6E-409C-BE32-E72D297353CC}">
                <c16:uniqueId val="{0000000B-FDF7-4783-A79E-429DCD6AEA7D}"/>
              </c:ext>
            </c:extLst>
          </c:dPt>
          <c:dPt>
            <c:idx val="6"/>
            <c:invertIfNegative val="0"/>
            <c:bubble3D val="0"/>
            <c:extLst xmlns:c16r2="http://schemas.microsoft.com/office/drawing/2015/06/chart">
              <c:ext xmlns:c16="http://schemas.microsoft.com/office/drawing/2014/chart" uri="{C3380CC4-5D6E-409C-BE32-E72D297353CC}">
                <c16:uniqueId val="{0000000D-FDF7-4783-A79E-429DCD6AEA7D}"/>
              </c:ext>
            </c:extLst>
          </c:dPt>
          <c:dPt>
            <c:idx val="7"/>
            <c:invertIfNegative val="0"/>
            <c:bubble3D val="0"/>
            <c:extLst xmlns:c16r2="http://schemas.microsoft.com/office/drawing/2015/06/chart">
              <c:ext xmlns:c16="http://schemas.microsoft.com/office/drawing/2014/chart" uri="{C3380CC4-5D6E-409C-BE32-E72D297353CC}">
                <c16:uniqueId val="{0000000F-FDF7-4783-A79E-429DCD6AEA7D}"/>
              </c:ext>
            </c:extLst>
          </c:dPt>
          <c:cat>
            <c:strRef>
              <c:f>'Gráfico 2.14'!$B$49:$B$62</c:f>
              <c:strCache>
                <c:ptCount val="14"/>
                <c:pt idx="0">
                  <c:v>EUA *</c:v>
                </c:pt>
                <c:pt idx="1">
                  <c:v>França</c:v>
                </c:pt>
                <c:pt idx="2">
                  <c:v>Suíça</c:v>
                </c:pt>
                <c:pt idx="3">
                  <c:v>Luxemburgo</c:v>
                </c:pt>
                <c:pt idx="4">
                  <c:v>Suécia</c:v>
                </c:pt>
                <c:pt idx="5">
                  <c:v>Alemanha</c:v>
                </c:pt>
                <c:pt idx="6">
                  <c:v>Dinamarca</c:v>
                </c:pt>
                <c:pt idx="7">
                  <c:v>Áustria</c:v>
                </c:pt>
                <c:pt idx="8">
                  <c:v>Noruega</c:v>
                </c:pt>
                <c:pt idx="9">
                  <c:v>Itália</c:v>
                </c:pt>
                <c:pt idx="10">
                  <c:v>Bélgica</c:v>
                </c:pt>
                <c:pt idx="11">
                  <c:v>Holanda</c:v>
                </c:pt>
                <c:pt idx="12">
                  <c:v>Espanha</c:v>
                </c:pt>
                <c:pt idx="13">
                  <c:v>Reino Unido</c:v>
                </c:pt>
              </c:strCache>
              <c:extLst xmlns:c16r2="http://schemas.microsoft.com/office/drawing/2015/06/chart">
                <c:ext xmlns:c15="http://schemas.microsoft.com/office/drawing/2012/chart" uri="{02D57815-91ED-43cb-92C2-25804820EDAC}">
                  <c15:fullRef>
                    <c15:sqref>'Gráfico 2.14'!$B$49:$B$67</c15:sqref>
                  </c15:fullRef>
                </c:ext>
              </c:extLst>
            </c:strRef>
          </c:cat>
          <c:val>
            <c:numRef>
              <c:f>'Gráfico 2.14'!$C$49:$C$62</c:f>
              <c:numCache>
                <c:formatCode>#,##0</c:formatCode>
                <c:ptCount val="14"/>
                <c:pt idx="0">
                  <c:v>-12830</c:v>
                </c:pt>
                <c:pt idx="1">
                  <c:v>-9200</c:v>
                </c:pt>
                <c:pt idx="2">
                  <c:v>-2409</c:v>
                </c:pt>
                <c:pt idx="3">
                  <c:v>-459</c:v>
                </c:pt>
                <c:pt idx="4">
                  <c:v>48</c:v>
                </c:pt>
                <c:pt idx="5">
                  <c:v>145</c:v>
                </c:pt>
                <c:pt idx="6">
                  <c:v>164</c:v>
                </c:pt>
                <c:pt idx="7">
                  <c:v>200</c:v>
                </c:pt>
                <c:pt idx="8">
                  <c:v>351</c:v>
                </c:pt>
                <c:pt idx="9">
                  <c:v>371</c:v>
                </c:pt>
                <c:pt idx="10">
                  <c:v>1190</c:v>
                </c:pt>
                <c:pt idx="11">
                  <c:v>1795</c:v>
                </c:pt>
                <c:pt idx="12">
                  <c:v>4188</c:v>
                </c:pt>
                <c:pt idx="13">
                  <c:v>17054</c:v>
                </c:pt>
              </c:numCache>
              <c:extLst xmlns:c16r2="http://schemas.microsoft.com/office/drawing/2015/06/chart">
                <c:ext xmlns:c15="http://schemas.microsoft.com/office/drawing/2012/chart" uri="{02D57815-91ED-43cb-92C2-25804820EDAC}">
                  <c15:fullRef>
                    <c15:sqref>'Gráfico 2.14'!$C$49:$C$67</c15:sqref>
                  </c15:fullRef>
                </c:ext>
              </c:extLst>
            </c:numRef>
          </c:val>
          <c:extLst xmlns:c16r2="http://schemas.microsoft.com/office/drawing/2015/06/chart">
            <c:ext xmlns:c16="http://schemas.microsoft.com/office/drawing/2014/chart" uri="{C3380CC4-5D6E-409C-BE32-E72D297353CC}">
              <c16:uniqueId val="{00000010-FDF7-4783-A79E-429DCD6AEA7D}"/>
            </c:ext>
          </c:extLst>
        </c:ser>
        <c:dLbls>
          <c:showLegendKey val="0"/>
          <c:showVal val="0"/>
          <c:showCatName val="0"/>
          <c:showSerName val="0"/>
          <c:showPercent val="0"/>
          <c:showBubbleSize val="0"/>
        </c:dLbls>
        <c:gapWidth val="50"/>
        <c:axId val="222691328"/>
        <c:axId val="222873280"/>
      </c:barChart>
      <c:catAx>
        <c:axId val="222691328"/>
        <c:scaling>
          <c:orientation val="minMax"/>
        </c:scaling>
        <c:delete val="0"/>
        <c:axPos val="l"/>
        <c:numFmt formatCode="General" sourceLinked="0"/>
        <c:majorTickMark val="none"/>
        <c:minorTickMark val="none"/>
        <c:tickLblPos val="low"/>
        <c:crossAx val="222873280"/>
        <c:crosses val="autoZero"/>
        <c:auto val="1"/>
        <c:lblAlgn val="ctr"/>
        <c:lblOffset val="100"/>
        <c:noMultiLvlLbl val="0"/>
      </c:catAx>
      <c:valAx>
        <c:axId val="222873280"/>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269132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2.15'!$B$50:$B$72</c:f>
              <c:strCache>
                <c:ptCount val="23"/>
                <c:pt idx="0">
                  <c:v>Noruega</c:v>
                </c:pt>
                <c:pt idx="1">
                  <c:v>Suécia</c:v>
                </c:pt>
                <c:pt idx="2">
                  <c:v>Dinamarca</c:v>
                </c:pt>
                <c:pt idx="3">
                  <c:v>Áustria</c:v>
                </c:pt>
                <c:pt idx="4">
                  <c:v>Itália</c:v>
                </c:pt>
                <c:pt idx="5">
                  <c:v>Irlanda</c:v>
                </c:pt>
                <c:pt idx="6">
                  <c:v>Cabo Verde</c:v>
                </c:pt>
                <c:pt idx="7">
                  <c:v>Holanda</c:v>
                </c:pt>
                <c:pt idx="8">
                  <c:v>Austrália</c:v>
                </c:pt>
                <c:pt idx="9">
                  <c:v>Moçambique</c:v>
                </c:pt>
                <c:pt idx="10">
                  <c:v>Bélgica</c:v>
                </c:pt>
                <c:pt idx="11">
                  <c:v>Espanha</c:v>
                </c:pt>
                <c:pt idx="12">
                  <c:v>Angola</c:v>
                </c:pt>
                <c:pt idx="13">
                  <c:v>Luxemburgo</c:v>
                </c:pt>
                <c:pt idx="14">
                  <c:v>Macau (China)</c:v>
                </c:pt>
                <c:pt idx="15">
                  <c:v>Canadá</c:v>
                </c:pt>
                <c:pt idx="16">
                  <c:v>Alemanha</c:v>
                </c:pt>
                <c:pt idx="17">
                  <c:v>Venezuela</c:v>
                </c:pt>
                <c:pt idx="18">
                  <c:v>EUA</c:v>
                </c:pt>
                <c:pt idx="19">
                  <c:v>Suíça</c:v>
                </c:pt>
                <c:pt idx="20">
                  <c:v>Reino Unido</c:v>
                </c:pt>
                <c:pt idx="21">
                  <c:v>Brasil</c:v>
                </c:pt>
                <c:pt idx="22">
                  <c:v>França</c:v>
                </c:pt>
              </c:strCache>
            </c:strRef>
          </c:cat>
          <c:val>
            <c:numRef>
              <c:f>'Gráfico 2.15'!$C$50:$C$72</c:f>
              <c:numCache>
                <c:formatCode>#,##0</c:formatCode>
                <c:ptCount val="23"/>
                <c:pt idx="0">
                  <c:v>767</c:v>
                </c:pt>
                <c:pt idx="1">
                  <c:v>3338</c:v>
                </c:pt>
                <c:pt idx="2">
                  <c:v>3610</c:v>
                </c:pt>
                <c:pt idx="3">
                  <c:v>6854</c:v>
                </c:pt>
                <c:pt idx="4">
                  <c:v>8051</c:v>
                </c:pt>
                <c:pt idx="5">
                  <c:v>8570</c:v>
                </c:pt>
                <c:pt idx="6">
                  <c:v>18561</c:v>
                </c:pt>
                <c:pt idx="7">
                  <c:v>34118</c:v>
                </c:pt>
                <c:pt idx="8">
                  <c:v>40641</c:v>
                </c:pt>
                <c:pt idx="9">
                  <c:v>41492</c:v>
                </c:pt>
                <c:pt idx="10">
                  <c:v>75788</c:v>
                </c:pt>
                <c:pt idx="11">
                  <c:v>101185</c:v>
                </c:pt>
                <c:pt idx="12">
                  <c:v>125457</c:v>
                </c:pt>
                <c:pt idx="13">
                  <c:v>149215</c:v>
                </c:pt>
                <c:pt idx="14">
                  <c:v>153615</c:v>
                </c:pt>
                <c:pt idx="15">
                  <c:v>188826</c:v>
                </c:pt>
                <c:pt idx="16">
                  <c:v>229391</c:v>
                </c:pt>
                <c:pt idx="17">
                  <c:v>229405</c:v>
                </c:pt>
                <c:pt idx="18">
                  <c:v>269118</c:v>
                </c:pt>
                <c:pt idx="19">
                  <c:v>339534</c:v>
                </c:pt>
                <c:pt idx="20">
                  <c:v>372166</c:v>
                </c:pt>
                <c:pt idx="21">
                  <c:v>853663</c:v>
                </c:pt>
                <c:pt idx="22">
                  <c:v>1456721</c:v>
                </c:pt>
              </c:numCache>
            </c:numRef>
          </c:val>
          <c:extLst xmlns:c16r2="http://schemas.microsoft.com/office/drawing/2015/06/chart">
            <c:ext xmlns:c16="http://schemas.microsoft.com/office/drawing/2014/chart" uri="{C3380CC4-5D6E-409C-BE32-E72D297353CC}">
              <c16:uniqueId val="{00000000-0957-4C03-B9DF-CE9B3A0BBF24}"/>
            </c:ext>
          </c:extLst>
        </c:ser>
        <c:dLbls>
          <c:showLegendKey val="0"/>
          <c:showVal val="0"/>
          <c:showCatName val="0"/>
          <c:showSerName val="0"/>
          <c:showPercent val="0"/>
          <c:showBubbleSize val="0"/>
        </c:dLbls>
        <c:gapWidth val="40"/>
        <c:axId val="221376512"/>
        <c:axId val="222876160"/>
      </c:barChart>
      <c:catAx>
        <c:axId val="221376512"/>
        <c:scaling>
          <c:orientation val="minMax"/>
        </c:scaling>
        <c:delete val="0"/>
        <c:axPos val="l"/>
        <c:numFmt formatCode="General" sourceLinked="0"/>
        <c:majorTickMark val="none"/>
        <c:minorTickMark val="none"/>
        <c:tickLblPos val="nextTo"/>
        <c:crossAx val="222876160"/>
        <c:crosses val="autoZero"/>
        <c:auto val="1"/>
        <c:lblAlgn val="ctr"/>
        <c:lblOffset val="100"/>
        <c:noMultiLvlLbl val="0"/>
      </c:catAx>
      <c:valAx>
        <c:axId val="222876160"/>
        <c:scaling>
          <c:orientation val="minMax"/>
          <c:min val="0"/>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13765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2.2'!$B$50:$B$68</c:f>
              <c:strCache>
                <c:ptCount val="19"/>
                <c:pt idx="0">
                  <c:v>Austrália</c:v>
                </c:pt>
                <c:pt idx="1">
                  <c:v>EUA</c:v>
                </c:pt>
                <c:pt idx="2">
                  <c:v>Itália</c:v>
                </c:pt>
                <c:pt idx="3">
                  <c:v>Venezuela</c:v>
                </c:pt>
                <c:pt idx="4">
                  <c:v>Suécia</c:v>
                </c:pt>
                <c:pt idx="5">
                  <c:v>Áustria</c:v>
                </c:pt>
                <c:pt idx="6">
                  <c:v>Irlanda</c:v>
                </c:pt>
                <c:pt idx="7">
                  <c:v>Alemanha</c:v>
                </c:pt>
                <c:pt idx="8">
                  <c:v>Holanda</c:v>
                </c:pt>
                <c:pt idx="9">
                  <c:v>Noruega</c:v>
                </c:pt>
                <c:pt idx="10">
                  <c:v>Espanha</c:v>
                </c:pt>
                <c:pt idx="11">
                  <c:v>Dinamarca</c:v>
                </c:pt>
                <c:pt idx="12">
                  <c:v>França</c:v>
                </c:pt>
                <c:pt idx="13">
                  <c:v>Reino Unido</c:v>
                </c:pt>
                <c:pt idx="14">
                  <c:v>Brasil</c:v>
                </c:pt>
                <c:pt idx="15">
                  <c:v>Bélgica</c:v>
                </c:pt>
                <c:pt idx="16">
                  <c:v>Suíça</c:v>
                </c:pt>
                <c:pt idx="17">
                  <c:v>Macau (China)</c:v>
                </c:pt>
                <c:pt idx="18">
                  <c:v>Luxemburgo</c:v>
                </c:pt>
              </c:strCache>
            </c:strRef>
          </c:cat>
          <c:val>
            <c:numRef>
              <c:f>'Gráfico 2.2'!$C$50:$C$68</c:f>
              <c:numCache>
                <c:formatCode>0.0</c:formatCode>
                <c:ptCount val="19"/>
                <c:pt idx="0">
                  <c:v>5.4489821580763702E-2</c:v>
                </c:pt>
                <c:pt idx="1">
                  <c:v>9.1106017358603936E-2</c:v>
                </c:pt>
                <c:pt idx="2">
                  <c:v>0.15866433478174638</c:v>
                </c:pt>
                <c:pt idx="3">
                  <c:v>0.18504412189259789</c:v>
                </c:pt>
                <c:pt idx="4">
                  <c:v>0.3890060350468989</c:v>
                </c:pt>
                <c:pt idx="5">
                  <c:v>0.4772856542275638</c:v>
                </c:pt>
                <c:pt idx="6">
                  <c:v>0.55405264800749143</c:v>
                </c:pt>
                <c:pt idx="7">
                  <c:v>0.72672749745037513</c:v>
                </c:pt>
                <c:pt idx="8">
                  <c:v>1.0227134444756014</c:v>
                </c:pt>
                <c:pt idx="9">
                  <c:v>1.1161945553067911</c:v>
                </c:pt>
                <c:pt idx="10">
                  <c:v>1.2358245896817908</c:v>
                </c:pt>
                <c:pt idx="11">
                  <c:v>1.4327580592640834</c:v>
                </c:pt>
                <c:pt idx="12">
                  <c:v>1.9821520730514977</c:v>
                </c:pt>
                <c:pt idx="13">
                  <c:v>2.0683062483705572</c:v>
                </c:pt>
                <c:pt idx="14">
                  <c:v>2.117703810902074</c:v>
                </c:pt>
                <c:pt idx="15">
                  <c:v>2.4835843955195056</c:v>
                </c:pt>
                <c:pt idx="16">
                  <c:v>5.4777208846279555</c:v>
                </c:pt>
                <c:pt idx="17">
                  <c:v>9.1780821917808222</c:v>
                </c:pt>
                <c:pt idx="18">
                  <c:v>14.610938194753222</c:v>
                </c:pt>
              </c:numCache>
            </c:numRef>
          </c:val>
          <c:extLst xmlns:c16r2="http://schemas.microsoft.com/office/drawing/2015/06/chart">
            <c:ext xmlns:c16="http://schemas.microsoft.com/office/drawing/2014/chart" uri="{C3380CC4-5D6E-409C-BE32-E72D297353CC}">
              <c16:uniqueId val="{00000000-BD39-467A-9AF9-67CCB9E00E9F}"/>
            </c:ext>
          </c:extLst>
        </c:ser>
        <c:dLbls>
          <c:showLegendKey val="0"/>
          <c:showVal val="0"/>
          <c:showCatName val="0"/>
          <c:showSerName val="0"/>
          <c:showPercent val="0"/>
          <c:showBubbleSize val="0"/>
        </c:dLbls>
        <c:gapWidth val="50"/>
        <c:axId val="222279168"/>
        <c:axId val="220436672"/>
      </c:barChart>
      <c:catAx>
        <c:axId val="222279168"/>
        <c:scaling>
          <c:orientation val="minMax"/>
        </c:scaling>
        <c:delete val="0"/>
        <c:axPos val="l"/>
        <c:numFmt formatCode="General" sourceLinked="0"/>
        <c:majorTickMark val="none"/>
        <c:minorTickMark val="none"/>
        <c:tickLblPos val="nextTo"/>
        <c:crossAx val="220436672"/>
        <c:crosses val="autoZero"/>
        <c:auto val="1"/>
        <c:lblAlgn val="ctr"/>
        <c:lblOffset val="100"/>
        <c:noMultiLvlLbl val="0"/>
      </c:catAx>
      <c:valAx>
        <c:axId val="220436672"/>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227916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0"/>
            <c:invertIfNegative val="0"/>
            <c:bubble3D val="0"/>
            <c:spPr>
              <a:solidFill>
                <a:srgbClr val="C00000"/>
              </a:solidFill>
            </c:spPr>
            <c:extLst xmlns:c16r2="http://schemas.microsoft.com/office/drawing/2015/06/chart">
              <c:ext xmlns:c16="http://schemas.microsoft.com/office/drawing/2014/chart" uri="{C3380CC4-5D6E-409C-BE32-E72D297353CC}">
                <c16:uniqueId val="{00000001-882D-4EB2-AE9F-605E568A4FE9}"/>
              </c:ext>
            </c:extLst>
          </c:dPt>
          <c:dPt>
            <c:idx val="1"/>
            <c:invertIfNegative val="0"/>
            <c:bubble3D val="0"/>
            <c:spPr>
              <a:solidFill>
                <a:srgbClr val="C00000"/>
              </a:solidFill>
            </c:spPr>
            <c:extLst xmlns:c16r2="http://schemas.microsoft.com/office/drawing/2015/06/chart">
              <c:ext xmlns:c16="http://schemas.microsoft.com/office/drawing/2014/chart" uri="{C3380CC4-5D6E-409C-BE32-E72D297353CC}">
                <c16:uniqueId val="{00000003-882D-4EB2-AE9F-605E568A4FE9}"/>
              </c:ext>
            </c:extLst>
          </c:dPt>
          <c:dPt>
            <c:idx val="2"/>
            <c:invertIfNegative val="0"/>
            <c:bubble3D val="0"/>
            <c:spPr>
              <a:solidFill>
                <a:srgbClr val="C00000"/>
              </a:solidFill>
            </c:spPr>
            <c:extLst xmlns:c16r2="http://schemas.microsoft.com/office/drawing/2015/06/chart">
              <c:ext xmlns:c16="http://schemas.microsoft.com/office/drawing/2014/chart" uri="{C3380CC4-5D6E-409C-BE32-E72D297353CC}">
                <c16:uniqueId val="{00000005-882D-4EB2-AE9F-605E568A4FE9}"/>
              </c:ext>
            </c:extLst>
          </c:dPt>
          <c:dPt>
            <c:idx val="3"/>
            <c:invertIfNegative val="0"/>
            <c:bubble3D val="0"/>
            <c:spPr>
              <a:solidFill>
                <a:srgbClr val="C00000"/>
              </a:solidFill>
            </c:spPr>
            <c:extLst xmlns:c16r2="http://schemas.microsoft.com/office/drawing/2015/06/chart">
              <c:ext xmlns:c16="http://schemas.microsoft.com/office/drawing/2014/chart" uri="{C3380CC4-5D6E-409C-BE32-E72D297353CC}">
                <c16:uniqueId val="{00000007-882D-4EB2-AE9F-605E568A4FE9}"/>
              </c:ext>
            </c:extLst>
          </c:dPt>
          <c:dPt>
            <c:idx val="4"/>
            <c:invertIfNegative val="0"/>
            <c:bubble3D val="0"/>
            <c:spPr>
              <a:solidFill>
                <a:srgbClr val="C00000"/>
              </a:solidFill>
            </c:spPr>
            <c:extLst xmlns:c16r2="http://schemas.microsoft.com/office/drawing/2015/06/chart">
              <c:ext xmlns:c16="http://schemas.microsoft.com/office/drawing/2014/chart" uri="{C3380CC4-5D6E-409C-BE32-E72D297353CC}">
                <c16:uniqueId val="{00000009-882D-4EB2-AE9F-605E568A4FE9}"/>
              </c:ext>
            </c:extLst>
          </c:dPt>
          <c:dPt>
            <c:idx val="5"/>
            <c:invertIfNegative val="0"/>
            <c:bubble3D val="0"/>
            <c:spPr>
              <a:solidFill>
                <a:srgbClr val="C00000"/>
              </a:solidFill>
            </c:spPr>
            <c:extLst xmlns:c16r2="http://schemas.microsoft.com/office/drawing/2015/06/chart">
              <c:ext xmlns:c16="http://schemas.microsoft.com/office/drawing/2014/chart" uri="{C3380CC4-5D6E-409C-BE32-E72D297353CC}">
                <c16:uniqueId val="{0000000B-882D-4EB2-AE9F-605E568A4FE9}"/>
              </c:ext>
            </c:extLst>
          </c:dPt>
          <c:dPt>
            <c:idx val="6"/>
            <c:invertIfNegative val="0"/>
            <c:bubble3D val="0"/>
            <c:spPr>
              <a:solidFill>
                <a:srgbClr val="C00000"/>
              </a:solidFill>
            </c:spPr>
            <c:extLst xmlns:c16r2="http://schemas.microsoft.com/office/drawing/2015/06/chart">
              <c:ext xmlns:c16="http://schemas.microsoft.com/office/drawing/2014/chart" uri="{C3380CC4-5D6E-409C-BE32-E72D297353CC}">
                <c16:uniqueId val="{0000000D-882D-4EB2-AE9F-605E568A4FE9}"/>
              </c:ext>
            </c:extLst>
          </c:dPt>
          <c:dPt>
            <c:idx val="7"/>
            <c:invertIfNegative val="0"/>
            <c:bubble3D val="0"/>
            <c:spPr>
              <a:solidFill>
                <a:srgbClr val="C00000"/>
              </a:solidFill>
            </c:spPr>
            <c:extLst xmlns:c16r2="http://schemas.microsoft.com/office/drawing/2015/06/chart">
              <c:ext xmlns:c16="http://schemas.microsoft.com/office/drawing/2014/chart" uri="{C3380CC4-5D6E-409C-BE32-E72D297353CC}">
                <c16:uniqueId val="{0000000F-882D-4EB2-AE9F-605E568A4FE9}"/>
              </c:ext>
            </c:extLst>
          </c:dPt>
          <c:dPt>
            <c:idx val="8"/>
            <c:invertIfNegative val="0"/>
            <c:bubble3D val="0"/>
            <c:spPr>
              <a:solidFill>
                <a:srgbClr val="C00000"/>
              </a:solidFill>
            </c:spPr>
            <c:extLst xmlns:c16r2="http://schemas.microsoft.com/office/drawing/2015/06/chart">
              <c:ext xmlns:c16="http://schemas.microsoft.com/office/drawing/2014/chart" uri="{C3380CC4-5D6E-409C-BE32-E72D297353CC}">
                <c16:uniqueId val="{00000010-6F72-4CC8-9C66-1017F7A94FBF}"/>
              </c:ext>
            </c:extLst>
          </c:dPt>
          <c:dPt>
            <c:idx val="9"/>
            <c:invertIfNegative val="0"/>
            <c:bubble3D val="0"/>
            <c:spPr>
              <a:solidFill>
                <a:srgbClr val="C00000"/>
              </a:solidFill>
            </c:spPr>
            <c:extLst xmlns:c16r2="http://schemas.microsoft.com/office/drawing/2015/06/chart">
              <c:ext xmlns:c16="http://schemas.microsoft.com/office/drawing/2014/chart" uri="{C3380CC4-5D6E-409C-BE32-E72D297353CC}">
                <c16:uniqueId val="{00000011-6F72-4CC8-9C66-1017F7A94FBF}"/>
              </c:ext>
            </c:extLst>
          </c:dPt>
          <c:dPt>
            <c:idx val="10"/>
            <c:invertIfNegative val="0"/>
            <c:bubble3D val="0"/>
            <c:spPr>
              <a:solidFill>
                <a:srgbClr val="C00000"/>
              </a:solidFill>
            </c:spPr>
            <c:extLst xmlns:c16r2="http://schemas.microsoft.com/office/drawing/2015/06/chart">
              <c:ext xmlns:c16="http://schemas.microsoft.com/office/drawing/2014/chart" uri="{C3380CC4-5D6E-409C-BE32-E72D297353CC}">
                <c16:uniqueId val="{00000012-6F72-4CC8-9C66-1017F7A94FBF}"/>
              </c:ext>
            </c:extLst>
          </c:dPt>
          <c:dPt>
            <c:idx val="11"/>
            <c:invertIfNegative val="0"/>
            <c:bubble3D val="0"/>
            <c:spPr>
              <a:solidFill>
                <a:srgbClr val="C00000"/>
              </a:solidFill>
              <a:ln>
                <a:solidFill>
                  <a:srgbClr val="C00000"/>
                </a:solidFill>
              </a:ln>
            </c:spPr>
            <c:extLst xmlns:c16r2="http://schemas.microsoft.com/office/drawing/2015/06/chart">
              <c:ext xmlns:c16="http://schemas.microsoft.com/office/drawing/2014/chart" uri="{C3380CC4-5D6E-409C-BE32-E72D297353CC}">
                <c16:uniqueId val="{00000017-2B18-4EBC-A280-25F227EC23F3}"/>
              </c:ext>
            </c:extLst>
          </c:dPt>
          <c:dPt>
            <c:idx val="12"/>
            <c:invertIfNegative val="0"/>
            <c:bubble3D val="0"/>
            <c:spPr>
              <a:solidFill>
                <a:srgbClr val="C00000"/>
              </a:solidFill>
              <a:ln>
                <a:solidFill>
                  <a:srgbClr val="C00000"/>
                </a:solidFill>
              </a:ln>
            </c:spPr>
            <c:extLst xmlns:c16r2="http://schemas.microsoft.com/office/drawing/2015/06/chart">
              <c:ext xmlns:c16="http://schemas.microsoft.com/office/drawing/2014/chart" uri="{C3380CC4-5D6E-409C-BE32-E72D297353CC}">
                <c16:uniqueId val="{00000018-2B18-4EBC-A280-25F227EC23F3}"/>
              </c:ext>
            </c:extLst>
          </c:dPt>
          <c:dPt>
            <c:idx val="13"/>
            <c:invertIfNegative val="0"/>
            <c:bubble3D val="0"/>
            <c:spPr>
              <a:solidFill>
                <a:srgbClr val="C00000"/>
              </a:solidFill>
              <a:ln>
                <a:solidFill>
                  <a:srgbClr val="C00000"/>
                </a:solidFill>
              </a:ln>
            </c:spPr>
            <c:extLst xmlns:c16r2="http://schemas.microsoft.com/office/drawing/2015/06/chart">
              <c:ext xmlns:c16="http://schemas.microsoft.com/office/drawing/2014/chart" uri="{C3380CC4-5D6E-409C-BE32-E72D297353CC}">
                <c16:uniqueId val="{00000019-2B18-4EBC-A280-25F227EC23F3}"/>
              </c:ext>
            </c:extLst>
          </c:dPt>
          <c:dPt>
            <c:idx val="14"/>
            <c:invertIfNegative val="0"/>
            <c:bubble3D val="0"/>
            <c:spPr>
              <a:solidFill>
                <a:srgbClr val="C00000"/>
              </a:solidFill>
              <a:ln>
                <a:solidFill>
                  <a:srgbClr val="C00000"/>
                </a:solidFill>
              </a:ln>
            </c:spPr>
            <c:extLst xmlns:c16r2="http://schemas.microsoft.com/office/drawing/2015/06/chart">
              <c:ext xmlns:c16="http://schemas.microsoft.com/office/drawing/2014/chart" uri="{C3380CC4-5D6E-409C-BE32-E72D297353CC}">
                <c16:uniqueId val="{0000001A-2B18-4EBC-A280-25F227EC23F3}"/>
              </c:ext>
            </c:extLst>
          </c:dPt>
          <c:cat>
            <c:strRef>
              <c:f>'Gráfico 2.3'!$B$49:$B$67</c:f>
              <c:strCache>
                <c:ptCount val="19"/>
                <c:pt idx="0">
                  <c:v>Reino Unido</c:v>
                </c:pt>
                <c:pt idx="1">
                  <c:v>Espanha</c:v>
                </c:pt>
                <c:pt idx="2">
                  <c:v>Holanda</c:v>
                </c:pt>
                <c:pt idx="3">
                  <c:v>Suíça</c:v>
                </c:pt>
                <c:pt idx="4">
                  <c:v>Luxemburgo</c:v>
                </c:pt>
                <c:pt idx="5">
                  <c:v>Alemanha</c:v>
                </c:pt>
                <c:pt idx="6">
                  <c:v>França *</c:v>
                </c:pt>
                <c:pt idx="7">
                  <c:v>Canadá</c:v>
                </c:pt>
                <c:pt idx="8">
                  <c:v>Brasil</c:v>
                </c:pt>
                <c:pt idx="9">
                  <c:v>Angola *</c:v>
                </c:pt>
                <c:pt idx="10">
                  <c:v>Áustria</c:v>
                </c:pt>
                <c:pt idx="11">
                  <c:v>Noruega</c:v>
                </c:pt>
                <c:pt idx="12">
                  <c:v>Suécia</c:v>
                </c:pt>
                <c:pt idx="13">
                  <c:v>Macau (China)</c:v>
                </c:pt>
                <c:pt idx="14">
                  <c:v>Austrália</c:v>
                </c:pt>
                <c:pt idx="15">
                  <c:v>Itália *</c:v>
                </c:pt>
                <c:pt idx="16">
                  <c:v>EUA *</c:v>
                </c:pt>
                <c:pt idx="17">
                  <c:v>Dinamarca</c:v>
                </c:pt>
                <c:pt idx="18">
                  <c:v>Bélgica *</c:v>
                </c:pt>
              </c:strCache>
            </c:strRef>
          </c:cat>
          <c:val>
            <c:numRef>
              <c:f>'Gráfico 2.3'!$C$49:$C$67</c:f>
              <c:numCache>
                <c:formatCode>#,##0</c:formatCode>
                <c:ptCount val="19"/>
                <c:pt idx="0">
                  <c:v>-17929</c:v>
                </c:pt>
                <c:pt idx="1">
                  <c:v>-3684</c:v>
                </c:pt>
                <c:pt idx="2">
                  <c:v>-908</c:v>
                </c:pt>
                <c:pt idx="3">
                  <c:v>-901</c:v>
                </c:pt>
                <c:pt idx="4">
                  <c:v>-466</c:v>
                </c:pt>
                <c:pt idx="5">
                  <c:v>-405</c:v>
                </c:pt>
                <c:pt idx="6">
                  <c:v>-404</c:v>
                </c:pt>
                <c:pt idx="7">
                  <c:v>-305</c:v>
                </c:pt>
                <c:pt idx="8">
                  <c:v>-266</c:v>
                </c:pt>
                <c:pt idx="9">
                  <c:v>-202</c:v>
                </c:pt>
                <c:pt idx="10">
                  <c:v>-101</c:v>
                </c:pt>
                <c:pt idx="11">
                  <c:v>-88</c:v>
                </c:pt>
                <c:pt idx="12">
                  <c:v>-80</c:v>
                </c:pt>
                <c:pt idx="13">
                  <c:v>-48</c:v>
                </c:pt>
                <c:pt idx="14">
                  <c:v>-16</c:v>
                </c:pt>
                <c:pt idx="15">
                  <c:v>44</c:v>
                </c:pt>
                <c:pt idx="16">
                  <c:v>51</c:v>
                </c:pt>
                <c:pt idx="17">
                  <c:v>116</c:v>
                </c:pt>
                <c:pt idx="18">
                  <c:v>399</c:v>
                </c:pt>
              </c:numCache>
            </c:numRef>
          </c:val>
          <c:extLst xmlns:c16r2="http://schemas.microsoft.com/office/drawing/2015/06/chart">
            <c:ext xmlns:c16="http://schemas.microsoft.com/office/drawing/2014/chart" uri="{C3380CC4-5D6E-409C-BE32-E72D297353CC}">
              <c16:uniqueId val="{00000000-BD39-467A-9AF9-67CCB9E00E9F}"/>
            </c:ext>
          </c:extLst>
        </c:ser>
        <c:dLbls>
          <c:showLegendKey val="0"/>
          <c:showVal val="0"/>
          <c:showCatName val="0"/>
          <c:showSerName val="0"/>
          <c:showPercent val="0"/>
          <c:showBubbleSize val="0"/>
        </c:dLbls>
        <c:gapWidth val="50"/>
        <c:axId val="221530112"/>
        <c:axId val="222126656"/>
      </c:barChart>
      <c:catAx>
        <c:axId val="221530112"/>
        <c:scaling>
          <c:orientation val="minMax"/>
        </c:scaling>
        <c:delete val="0"/>
        <c:axPos val="l"/>
        <c:numFmt formatCode="General" sourceLinked="0"/>
        <c:majorTickMark val="none"/>
        <c:minorTickMark val="none"/>
        <c:tickLblPos val="low"/>
        <c:crossAx val="222126656"/>
        <c:crosses val="autoZero"/>
        <c:auto val="1"/>
        <c:lblAlgn val="ctr"/>
        <c:lblOffset val="100"/>
        <c:noMultiLvlLbl val="0"/>
      </c:catAx>
      <c:valAx>
        <c:axId val="222126656"/>
        <c:scaling>
          <c:orientation val="minMax"/>
          <c:max val="1000"/>
          <c:min val="-19000"/>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15301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2.4'!$B$50:$B$63</c:f>
              <c:strCache>
                <c:ptCount val="14"/>
                <c:pt idx="0">
                  <c:v>Dinamarca</c:v>
                </c:pt>
                <c:pt idx="1">
                  <c:v>Alemanha</c:v>
                </c:pt>
                <c:pt idx="2">
                  <c:v>Áustria</c:v>
                </c:pt>
                <c:pt idx="3">
                  <c:v>Bélgica</c:v>
                </c:pt>
                <c:pt idx="4">
                  <c:v>Espanha</c:v>
                </c:pt>
                <c:pt idx="5">
                  <c:v>Holanda</c:v>
                </c:pt>
                <c:pt idx="6">
                  <c:v>Suécia</c:v>
                </c:pt>
                <c:pt idx="7">
                  <c:v>Suíça</c:v>
                </c:pt>
                <c:pt idx="8">
                  <c:v>Luxemburgo</c:v>
                </c:pt>
                <c:pt idx="9">
                  <c:v>Reino Unido</c:v>
                </c:pt>
                <c:pt idx="10">
                  <c:v>França</c:v>
                </c:pt>
                <c:pt idx="11">
                  <c:v>Itália</c:v>
                </c:pt>
                <c:pt idx="12">
                  <c:v>Macau (China)</c:v>
                </c:pt>
                <c:pt idx="13">
                  <c:v>Austrália</c:v>
                </c:pt>
              </c:strCache>
            </c:strRef>
          </c:cat>
          <c:val>
            <c:numRef>
              <c:f>'Gráfico 2.4'!$C$50:$C$63</c:f>
              <c:numCache>
                <c:formatCode>0.0</c:formatCode>
                <c:ptCount val="14"/>
                <c:pt idx="0">
                  <c:v>35.640495867768593</c:v>
                </c:pt>
                <c:pt idx="1">
                  <c:v>37.116279069767444</c:v>
                </c:pt>
                <c:pt idx="2">
                  <c:v>38.169257340241799</c:v>
                </c:pt>
                <c:pt idx="3">
                  <c:v>38.227060653188182</c:v>
                </c:pt>
                <c:pt idx="4">
                  <c:v>39.592025961984234</c:v>
                </c:pt>
                <c:pt idx="5">
                  <c:v>39.886187273667872</c:v>
                </c:pt>
                <c:pt idx="6">
                  <c:v>40.498442367601243</c:v>
                </c:pt>
                <c:pt idx="7">
                  <c:v>41.620259878016441</c:v>
                </c:pt>
                <c:pt idx="8">
                  <c:v>41.631162507608032</c:v>
                </c:pt>
                <c:pt idx="9">
                  <c:v>43.000750187546885</c:v>
                </c:pt>
                <c:pt idx="10">
                  <c:v>48.227135941384276</c:v>
                </c:pt>
                <c:pt idx="11">
                  <c:v>49.053030303030305</c:v>
                </c:pt>
                <c:pt idx="12">
                  <c:v>49.253731343283583</c:v>
                </c:pt>
                <c:pt idx="13">
                  <c:v>58.974358974358971</c:v>
                </c:pt>
              </c:numCache>
            </c:numRef>
          </c:val>
          <c:extLst xmlns:c16r2="http://schemas.microsoft.com/office/drawing/2015/06/chart">
            <c:ext xmlns:c16="http://schemas.microsoft.com/office/drawing/2014/chart" uri="{C3380CC4-5D6E-409C-BE32-E72D297353CC}">
              <c16:uniqueId val="{00000000-94B4-4C18-B89D-960D4B98E9AF}"/>
            </c:ext>
          </c:extLst>
        </c:ser>
        <c:dLbls>
          <c:showLegendKey val="0"/>
          <c:showVal val="0"/>
          <c:showCatName val="0"/>
          <c:showSerName val="0"/>
          <c:showPercent val="0"/>
          <c:showBubbleSize val="0"/>
        </c:dLbls>
        <c:gapWidth val="50"/>
        <c:axId val="222324224"/>
        <c:axId val="222128960"/>
      </c:barChart>
      <c:catAx>
        <c:axId val="222324224"/>
        <c:scaling>
          <c:orientation val="minMax"/>
        </c:scaling>
        <c:delete val="0"/>
        <c:axPos val="l"/>
        <c:numFmt formatCode="General" sourceLinked="0"/>
        <c:majorTickMark val="none"/>
        <c:minorTickMark val="none"/>
        <c:tickLblPos val="nextTo"/>
        <c:crossAx val="222128960"/>
        <c:crosses val="autoZero"/>
        <c:auto val="1"/>
        <c:lblAlgn val="ctr"/>
        <c:lblOffset val="100"/>
        <c:noMultiLvlLbl val="0"/>
      </c:catAx>
      <c:valAx>
        <c:axId val="222128960"/>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232422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2.5'!$B$49:$B$59</c:f>
              <c:strCache>
                <c:ptCount val="11"/>
                <c:pt idx="0">
                  <c:v>Austrália</c:v>
                </c:pt>
                <c:pt idx="1">
                  <c:v>Luxemburgo</c:v>
                </c:pt>
                <c:pt idx="2">
                  <c:v>Espanha</c:v>
                </c:pt>
                <c:pt idx="3">
                  <c:v>Itália</c:v>
                </c:pt>
                <c:pt idx="4">
                  <c:v>Suíça</c:v>
                </c:pt>
                <c:pt idx="5">
                  <c:v>Alemanha</c:v>
                </c:pt>
                <c:pt idx="6">
                  <c:v>Dinamarca</c:v>
                </c:pt>
                <c:pt idx="7">
                  <c:v>Suécia</c:v>
                </c:pt>
                <c:pt idx="8">
                  <c:v>Holanda</c:v>
                </c:pt>
                <c:pt idx="9">
                  <c:v>Áustria</c:v>
                </c:pt>
                <c:pt idx="10">
                  <c:v>Reino Unido</c:v>
                </c:pt>
              </c:strCache>
            </c:strRef>
          </c:cat>
          <c:val>
            <c:numRef>
              <c:f>'Gráfico 2.5'!$C$49:$C$59</c:f>
              <c:numCache>
                <c:formatCode>0.0</c:formatCode>
                <c:ptCount val="11"/>
                <c:pt idx="0">
                  <c:v>79.487179487179489</c:v>
                </c:pt>
                <c:pt idx="1">
                  <c:v>84.114424832623243</c:v>
                </c:pt>
                <c:pt idx="2">
                  <c:v>85.272755370112804</c:v>
                </c:pt>
                <c:pt idx="3">
                  <c:v>86.742424242424249</c:v>
                </c:pt>
                <c:pt idx="4">
                  <c:v>86.846990188278966</c:v>
                </c:pt>
                <c:pt idx="5">
                  <c:v>87.627906976744185</c:v>
                </c:pt>
                <c:pt idx="6">
                  <c:v>90.599173553718998</c:v>
                </c:pt>
                <c:pt idx="7">
                  <c:v>90.965732087227408</c:v>
                </c:pt>
                <c:pt idx="8">
                  <c:v>92.44697361614071</c:v>
                </c:pt>
                <c:pt idx="9">
                  <c:v>93.955094991364419</c:v>
                </c:pt>
                <c:pt idx="10">
                  <c:v>95.318829707426858</c:v>
                </c:pt>
              </c:numCache>
            </c:numRef>
          </c:val>
          <c:extLst xmlns:c16r2="http://schemas.microsoft.com/office/drawing/2015/06/chart">
            <c:ext xmlns:c16="http://schemas.microsoft.com/office/drawing/2014/chart" uri="{C3380CC4-5D6E-409C-BE32-E72D297353CC}">
              <c16:uniqueId val="{00000000-C9C2-438C-8A83-AAC3E2822899}"/>
            </c:ext>
          </c:extLst>
        </c:ser>
        <c:dLbls>
          <c:showLegendKey val="0"/>
          <c:showVal val="0"/>
          <c:showCatName val="0"/>
          <c:showSerName val="0"/>
          <c:showPercent val="0"/>
          <c:showBubbleSize val="0"/>
        </c:dLbls>
        <c:gapWidth val="50"/>
        <c:axId val="221493248"/>
        <c:axId val="222131264"/>
      </c:barChart>
      <c:catAx>
        <c:axId val="221493248"/>
        <c:scaling>
          <c:orientation val="minMax"/>
        </c:scaling>
        <c:delete val="0"/>
        <c:axPos val="l"/>
        <c:numFmt formatCode="General" sourceLinked="0"/>
        <c:majorTickMark val="none"/>
        <c:minorTickMark val="none"/>
        <c:tickLblPos val="nextTo"/>
        <c:crossAx val="222131264"/>
        <c:crosses val="autoZero"/>
        <c:auto val="1"/>
        <c:lblAlgn val="ctr"/>
        <c:lblOffset val="100"/>
        <c:noMultiLvlLbl val="0"/>
      </c:catAx>
      <c:valAx>
        <c:axId val="222131264"/>
        <c:scaling>
          <c:orientation val="minMax"/>
          <c:min val="0"/>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149324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2.6'!$B$50:$B$71</c:f>
              <c:strCache>
                <c:ptCount val="22"/>
                <c:pt idx="0">
                  <c:v>Cabo Verde</c:v>
                </c:pt>
                <c:pt idx="1">
                  <c:v>Macau (China)</c:v>
                </c:pt>
                <c:pt idx="2">
                  <c:v>Áustria</c:v>
                </c:pt>
                <c:pt idx="3">
                  <c:v>Dinamarca</c:v>
                </c:pt>
                <c:pt idx="4">
                  <c:v>Noruega</c:v>
                </c:pt>
                <c:pt idx="5">
                  <c:v>Moçambique</c:v>
                </c:pt>
                <c:pt idx="6">
                  <c:v>Irlanda</c:v>
                </c:pt>
                <c:pt idx="7">
                  <c:v>Suécia</c:v>
                </c:pt>
                <c:pt idx="8">
                  <c:v>Itália</c:v>
                </c:pt>
                <c:pt idx="9">
                  <c:v>Austrália</c:v>
                </c:pt>
                <c:pt idx="10">
                  <c:v>Holanda</c:v>
                </c:pt>
                <c:pt idx="11">
                  <c:v>Venezuela</c:v>
                </c:pt>
                <c:pt idx="12">
                  <c:v>Bélgica</c:v>
                </c:pt>
                <c:pt idx="13">
                  <c:v>Luxemburgo</c:v>
                </c:pt>
                <c:pt idx="14">
                  <c:v>Espanha</c:v>
                </c:pt>
                <c:pt idx="15">
                  <c:v>Alemanha</c:v>
                </c:pt>
                <c:pt idx="16">
                  <c:v>Brasil</c:v>
                </c:pt>
                <c:pt idx="17">
                  <c:v>Canadá</c:v>
                </c:pt>
                <c:pt idx="18">
                  <c:v>EUA</c:v>
                </c:pt>
                <c:pt idx="19">
                  <c:v>Reino Unido</c:v>
                </c:pt>
                <c:pt idx="20">
                  <c:v>Suíça</c:v>
                </c:pt>
                <c:pt idx="21">
                  <c:v>França</c:v>
                </c:pt>
              </c:strCache>
            </c:strRef>
          </c:cat>
          <c:val>
            <c:numRef>
              <c:f>'Gráfico 2.6'!$C$50:$C$71</c:f>
              <c:numCache>
                <c:formatCode>#,##0</c:formatCode>
                <c:ptCount val="22"/>
                <c:pt idx="0">
                  <c:v>1491</c:v>
                </c:pt>
                <c:pt idx="1">
                  <c:v>2011</c:v>
                </c:pt>
                <c:pt idx="2">
                  <c:v>3020</c:v>
                </c:pt>
                <c:pt idx="3">
                  <c:v>3033</c:v>
                </c:pt>
                <c:pt idx="4">
                  <c:v>3664</c:v>
                </c:pt>
                <c:pt idx="5">
                  <c:v>3767</c:v>
                </c:pt>
                <c:pt idx="6">
                  <c:v>3866</c:v>
                </c:pt>
                <c:pt idx="7">
                  <c:v>4336</c:v>
                </c:pt>
                <c:pt idx="8">
                  <c:v>6520</c:v>
                </c:pt>
                <c:pt idx="9">
                  <c:v>18610</c:v>
                </c:pt>
                <c:pt idx="10">
                  <c:v>19820</c:v>
                </c:pt>
                <c:pt idx="11">
                  <c:v>37326</c:v>
                </c:pt>
                <c:pt idx="12">
                  <c:v>37376</c:v>
                </c:pt>
                <c:pt idx="13">
                  <c:v>72821</c:v>
                </c:pt>
                <c:pt idx="14">
                  <c:v>95221</c:v>
                </c:pt>
                <c:pt idx="15">
                  <c:v>114825</c:v>
                </c:pt>
                <c:pt idx="16">
                  <c:v>137973</c:v>
                </c:pt>
                <c:pt idx="17">
                  <c:v>143160</c:v>
                </c:pt>
                <c:pt idx="18">
                  <c:v>157418</c:v>
                </c:pt>
                <c:pt idx="19">
                  <c:v>165726</c:v>
                </c:pt>
                <c:pt idx="20">
                  <c:v>210731</c:v>
                </c:pt>
                <c:pt idx="21">
                  <c:v>587300</c:v>
                </c:pt>
              </c:numCache>
            </c:numRef>
          </c:val>
          <c:extLst xmlns:c16r2="http://schemas.microsoft.com/office/drawing/2015/06/chart">
            <c:ext xmlns:c16="http://schemas.microsoft.com/office/drawing/2014/chart" uri="{C3380CC4-5D6E-409C-BE32-E72D297353CC}">
              <c16:uniqueId val="{00000000-5589-4013-B89B-01CF55680344}"/>
            </c:ext>
          </c:extLst>
        </c:ser>
        <c:dLbls>
          <c:showLegendKey val="0"/>
          <c:showVal val="0"/>
          <c:showCatName val="0"/>
          <c:showSerName val="0"/>
          <c:showPercent val="0"/>
          <c:showBubbleSize val="0"/>
        </c:dLbls>
        <c:gapWidth val="50"/>
        <c:axId val="222386688"/>
        <c:axId val="222453760"/>
      </c:barChart>
      <c:catAx>
        <c:axId val="222386688"/>
        <c:scaling>
          <c:orientation val="minMax"/>
        </c:scaling>
        <c:delete val="0"/>
        <c:axPos val="l"/>
        <c:numFmt formatCode="General" sourceLinked="0"/>
        <c:majorTickMark val="none"/>
        <c:minorTickMark val="none"/>
        <c:tickLblPos val="nextTo"/>
        <c:crossAx val="222453760"/>
        <c:crosses val="autoZero"/>
        <c:auto val="1"/>
        <c:lblAlgn val="ctr"/>
        <c:lblOffset val="100"/>
        <c:noMultiLvlLbl val="0"/>
      </c:catAx>
      <c:valAx>
        <c:axId val="222453760"/>
        <c:scaling>
          <c:orientation val="minMax"/>
          <c:max val="650000"/>
          <c:min val="0"/>
        </c:scaling>
        <c:delete val="0"/>
        <c:axPos val="b"/>
        <c:majorGridlines>
          <c:spPr>
            <a:ln w="6350">
              <a:solidFill>
                <a:schemeClr val="accent1">
                  <a:lumMod val="20000"/>
                  <a:lumOff val="80000"/>
                </a:schemeClr>
              </a:solidFill>
              <a:prstDash val="sysDash"/>
            </a:ln>
          </c:spPr>
        </c:majorGridlines>
        <c:numFmt formatCode="#,##0" sourceLinked="1"/>
        <c:majorTickMark val="none"/>
        <c:minorTickMark val="none"/>
        <c:tickLblPos val="nextTo"/>
        <c:spPr>
          <a:ln>
            <a:noFill/>
          </a:ln>
        </c:spPr>
        <c:crossAx val="22238668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2.7'!$B$52:$B$72</c:f>
              <c:strCache>
                <c:ptCount val="21"/>
                <c:pt idx="0">
                  <c:v>Itália</c:v>
                </c:pt>
                <c:pt idx="1">
                  <c:v>Áustria</c:v>
                </c:pt>
                <c:pt idx="2">
                  <c:v>Suécia</c:v>
                </c:pt>
                <c:pt idx="3">
                  <c:v>Austrália</c:v>
                </c:pt>
                <c:pt idx="4">
                  <c:v>EUA</c:v>
                </c:pt>
                <c:pt idx="5">
                  <c:v>Noruega</c:v>
                </c:pt>
                <c:pt idx="6">
                  <c:v>Dinamarca</c:v>
                </c:pt>
                <c:pt idx="7">
                  <c:v>Irlanda</c:v>
                </c:pt>
                <c:pt idx="8">
                  <c:v>Macau (China)</c:v>
                </c:pt>
                <c:pt idx="9">
                  <c:v>Holanda</c:v>
                </c:pt>
                <c:pt idx="10">
                  <c:v>Moçambique</c:v>
                </c:pt>
                <c:pt idx="11">
                  <c:v>Alemanha</c:v>
                </c:pt>
                <c:pt idx="12">
                  <c:v>Espanha</c:v>
                </c:pt>
                <c:pt idx="13">
                  <c:v>Reino Unido</c:v>
                </c:pt>
                <c:pt idx="14">
                  <c:v>Canadá</c:v>
                </c:pt>
                <c:pt idx="15">
                  <c:v>Bélgica</c:v>
                </c:pt>
                <c:pt idx="16">
                  <c:v>Venezuela</c:v>
                </c:pt>
                <c:pt idx="17">
                  <c:v>Suíça</c:v>
                </c:pt>
                <c:pt idx="18">
                  <c:v>França</c:v>
                </c:pt>
                <c:pt idx="19">
                  <c:v>Cabo Verde</c:v>
                </c:pt>
                <c:pt idx="20">
                  <c:v>Brasil</c:v>
                </c:pt>
              </c:strCache>
            </c:strRef>
          </c:cat>
          <c:val>
            <c:numRef>
              <c:f>'Gráfico 2.7'!$C$52:$C$72</c:f>
              <c:numCache>
                <c:formatCode>0.0</c:formatCode>
                <c:ptCount val="21"/>
                <c:pt idx="0">
                  <c:v>0.10570033977490925</c:v>
                </c:pt>
                <c:pt idx="1">
                  <c:v>0.17107467182836339</c:v>
                </c:pt>
                <c:pt idx="2">
                  <c:v>0.21185001839518725</c:v>
                </c:pt>
                <c:pt idx="3">
                  <c:v>0.24314115905560368</c:v>
                </c:pt>
                <c:pt idx="4">
                  <c:v>0.31973577814271698</c:v>
                </c:pt>
                <c:pt idx="5">
                  <c:v>0.4222282913697874</c:v>
                </c:pt>
                <c:pt idx="6">
                  <c:v>0.42327584522590062</c:v>
                </c:pt>
                <c:pt idx="7">
                  <c:v>0.47704483925341129</c:v>
                </c:pt>
                <c:pt idx="8">
                  <c:v>0.52133020863577917</c:v>
                </c:pt>
                <c:pt idx="9">
                  <c:v>0.87611658450679319</c:v>
                </c:pt>
                <c:pt idx="10">
                  <c:v>1.1010853012273578</c:v>
                </c:pt>
                <c:pt idx="11">
                  <c:v>1.1571455564653272</c:v>
                </c:pt>
                <c:pt idx="12">
                  <c:v>1.3168086325980699</c:v>
                </c:pt>
                <c:pt idx="13">
                  <c:v>1.7373519236817279</c:v>
                </c:pt>
                <c:pt idx="14">
                  <c:v>1.7417011880212421</c:v>
                </c:pt>
                <c:pt idx="15">
                  <c:v>1.8444805242872724</c:v>
                </c:pt>
                <c:pt idx="16">
                  <c:v>3.2272790940170055</c:v>
                </c:pt>
                <c:pt idx="17">
                  <c:v>8.0112696317563046</c:v>
                </c:pt>
                <c:pt idx="18">
                  <c:v>8.59819925334895</c:v>
                </c:pt>
                <c:pt idx="19">
                  <c:v>9.0412952519556118</c:v>
                </c:pt>
                <c:pt idx="20">
                  <c:v>23.283831446073883</c:v>
                </c:pt>
              </c:numCache>
            </c:numRef>
          </c:val>
          <c:extLst xmlns:c16r2="http://schemas.microsoft.com/office/drawing/2015/06/chart">
            <c:ext xmlns:c16="http://schemas.microsoft.com/office/drawing/2014/chart" uri="{C3380CC4-5D6E-409C-BE32-E72D297353CC}">
              <c16:uniqueId val="{00000000-3839-4323-822E-056394A84BA0}"/>
            </c:ext>
          </c:extLst>
        </c:ser>
        <c:dLbls>
          <c:showLegendKey val="0"/>
          <c:showVal val="0"/>
          <c:showCatName val="0"/>
          <c:showSerName val="0"/>
          <c:showPercent val="0"/>
          <c:showBubbleSize val="0"/>
        </c:dLbls>
        <c:gapWidth val="50"/>
        <c:axId val="222537216"/>
        <c:axId val="222455488"/>
      </c:barChart>
      <c:catAx>
        <c:axId val="222537216"/>
        <c:scaling>
          <c:orientation val="minMax"/>
        </c:scaling>
        <c:delete val="0"/>
        <c:axPos val="l"/>
        <c:numFmt formatCode="General" sourceLinked="0"/>
        <c:majorTickMark val="none"/>
        <c:minorTickMark val="none"/>
        <c:tickLblPos val="nextTo"/>
        <c:crossAx val="222455488"/>
        <c:crosses val="autoZero"/>
        <c:auto val="1"/>
        <c:lblAlgn val="ctr"/>
        <c:lblOffset val="100"/>
        <c:noMultiLvlLbl val="0"/>
      </c:catAx>
      <c:valAx>
        <c:axId val="222455488"/>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out"/>
        <c:minorTickMark val="none"/>
        <c:tickLblPos val="nextTo"/>
        <c:spPr>
          <a:ln>
            <a:noFill/>
          </a:ln>
        </c:spPr>
        <c:crossAx val="22253721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0"/>
            <c:invertIfNegative val="0"/>
            <c:bubble3D val="0"/>
            <c:spPr>
              <a:solidFill>
                <a:srgbClr val="C00000"/>
              </a:solidFill>
            </c:spPr>
            <c:extLst xmlns:c16r2="http://schemas.microsoft.com/office/drawing/2015/06/chart">
              <c:ext xmlns:c16="http://schemas.microsoft.com/office/drawing/2014/chart" uri="{C3380CC4-5D6E-409C-BE32-E72D297353CC}">
                <c16:uniqueId val="{00000001-CCBB-47B9-815B-BACEB86EEB8D}"/>
              </c:ext>
            </c:extLst>
          </c:dPt>
          <c:dPt>
            <c:idx val="1"/>
            <c:invertIfNegative val="0"/>
            <c:bubble3D val="0"/>
            <c:spPr>
              <a:solidFill>
                <a:srgbClr val="C00000"/>
              </a:solidFill>
            </c:spPr>
            <c:extLst xmlns:c16r2="http://schemas.microsoft.com/office/drawing/2015/06/chart">
              <c:ext xmlns:c16="http://schemas.microsoft.com/office/drawing/2014/chart" uri="{C3380CC4-5D6E-409C-BE32-E72D297353CC}">
                <c16:uniqueId val="{00000003-CCBB-47B9-815B-BACEB86EEB8D}"/>
              </c:ext>
            </c:extLst>
          </c:dPt>
          <c:dPt>
            <c:idx val="2"/>
            <c:invertIfNegative val="0"/>
            <c:bubble3D val="0"/>
            <c:spPr>
              <a:solidFill>
                <a:srgbClr val="C00000"/>
              </a:solidFill>
            </c:spPr>
            <c:extLst xmlns:c16r2="http://schemas.microsoft.com/office/drawing/2015/06/chart">
              <c:ext xmlns:c16="http://schemas.microsoft.com/office/drawing/2014/chart" uri="{C3380CC4-5D6E-409C-BE32-E72D297353CC}">
                <c16:uniqueId val="{00000005-CCBB-47B9-815B-BACEB86EEB8D}"/>
              </c:ext>
            </c:extLst>
          </c:dPt>
          <c:dPt>
            <c:idx val="3"/>
            <c:invertIfNegative val="0"/>
            <c:bubble3D val="0"/>
            <c:spPr>
              <a:solidFill>
                <a:srgbClr val="C00000"/>
              </a:solidFill>
            </c:spPr>
            <c:extLst xmlns:c16r2="http://schemas.microsoft.com/office/drawing/2015/06/chart">
              <c:ext xmlns:c16="http://schemas.microsoft.com/office/drawing/2014/chart" uri="{C3380CC4-5D6E-409C-BE32-E72D297353CC}">
                <c16:uniqueId val="{00000007-CCBB-47B9-815B-BACEB86EEB8D}"/>
              </c:ext>
            </c:extLst>
          </c:dPt>
          <c:dPt>
            <c:idx val="4"/>
            <c:invertIfNegative val="0"/>
            <c:bubble3D val="0"/>
            <c:spPr>
              <a:solidFill>
                <a:schemeClr val="accent1">
                  <a:lumMod val="75000"/>
                </a:schemeClr>
              </a:solidFill>
              <a:ln>
                <a:solidFill>
                  <a:schemeClr val="accent1">
                    <a:lumMod val="75000"/>
                  </a:schemeClr>
                </a:solidFill>
              </a:ln>
            </c:spPr>
            <c:extLst xmlns:c16r2="http://schemas.microsoft.com/office/drawing/2015/06/chart">
              <c:ext xmlns:c16="http://schemas.microsoft.com/office/drawing/2014/chart" uri="{C3380CC4-5D6E-409C-BE32-E72D297353CC}">
                <c16:uniqueId val="{00000009-CCBB-47B9-815B-BACEB86EEB8D}"/>
              </c:ext>
            </c:extLst>
          </c:dPt>
          <c:dPt>
            <c:idx val="5"/>
            <c:invertIfNegative val="0"/>
            <c:bubble3D val="0"/>
            <c:extLst xmlns:c16r2="http://schemas.microsoft.com/office/drawing/2015/06/chart">
              <c:ext xmlns:c16="http://schemas.microsoft.com/office/drawing/2014/chart" uri="{C3380CC4-5D6E-409C-BE32-E72D297353CC}">
                <c16:uniqueId val="{0000000B-CCBB-47B9-815B-BACEB86EEB8D}"/>
              </c:ext>
            </c:extLst>
          </c:dPt>
          <c:dPt>
            <c:idx val="6"/>
            <c:invertIfNegative val="0"/>
            <c:bubble3D val="0"/>
            <c:extLst xmlns:c16r2="http://schemas.microsoft.com/office/drawing/2015/06/chart">
              <c:ext xmlns:c16="http://schemas.microsoft.com/office/drawing/2014/chart" uri="{C3380CC4-5D6E-409C-BE32-E72D297353CC}">
                <c16:uniqueId val="{0000000D-CCBB-47B9-815B-BACEB86EEB8D}"/>
              </c:ext>
            </c:extLst>
          </c:dPt>
          <c:dPt>
            <c:idx val="7"/>
            <c:invertIfNegative val="0"/>
            <c:bubble3D val="0"/>
            <c:extLst xmlns:c16r2="http://schemas.microsoft.com/office/drawing/2015/06/chart">
              <c:ext xmlns:c16="http://schemas.microsoft.com/office/drawing/2014/chart" uri="{C3380CC4-5D6E-409C-BE32-E72D297353CC}">
                <c16:uniqueId val="{0000000F-CCBB-47B9-815B-BACEB86EEB8D}"/>
              </c:ext>
            </c:extLst>
          </c:dPt>
          <c:cat>
            <c:strRef>
              <c:f>'Gráfico 2.8'!$B$49:$B$62</c:f>
              <c:strCache>
                <c:ptCount val="14"/>
                <c:pt idx="0">
                  <c:v>França</c:v>
                </c:pt>
                <c:pt idx="1">
                  <c:v>EUA</c:v>
                </c:pt>
                <c:pt idx="2">
                  <c:v>Suíça</c:v>
                </c:pt>
                <c:pt idx="3">
                  <c:v>Austrália</c:v>
                </c:pt>
                <c:pt idx="4">
                  <c:v>Suécia</c:v>
                </c:pt>
                <c:pt idx="5">
                  <c:v>Itália</c:v>
                </c:pt>
                <c:pt idx="6">
                  <c:v>Áustria</c:v>
                </c:pt>
                <c:pt idx="7">
                  <c:v>Alemanha</c:v>
                </c:pt>
                <c:pt idx="8">
                  <c:v>Dinamarca</c:v>
                </c:pt>
                <c:pt idx="9">
                  <c:v>Noruega</c:v>
                </c:pt>
                <c:pt idx="10">
                  <c:v>Reino Unido</c:v>
                </c:pt>
                <c:pt idx="11">
                  <c:v>Bélgica</c:v>
                </c:pt>
                <c:pt idx="12">
                  <c:v>Espanha</c:v>
                </c:pt>
                <c:pt idx="13">
                  <c:v>Holanda</c:v>
                </c:pt>
              </c:strCache>
              <c:extLst xmlns:c16r2="http://schemas.microsoft.com/office/drawing/2015/06/chart">
                <c:ext xmlns:c15="http://schemas.microsoft.com/office/drawing/2012/chart" uri="{02D57815-91ED-43cb-92C2-25804820EDAC}">
                  <c15:fullRef>
                    <c15:sqref>'Gráfico 2.8'!$B$49:$B$66</c15:sqref>
                  </c15:fullRef>
                </c:ext>
              </c:extLst>
            </c:strRef>
          </c:cat>
          <c:val>
            <c:numRef>
              <c:f>'Gráfico 2.8'!$C$49:$C$62</c:f>
              <c:numCache>
                <c:formatCode>#,##0</c:formatCode>
                <c:ptCount val="14"/>
                <c:pt idx="0">
                  <c:v>-17000</c:v>
                </c:pt>
                <c:pt idx="1">
                  <c:v>-4518</c:v>
                </c:pt>
                <c:pt idx="2">
                  <c:v>-3356</c:v>
                </c:pt>
                <c:pt idx="3">
                  <c:v>-90</c:v>
                </c:pt>
                <c:pt idx="4">
                  <c:v>63</c:v>
                </c:pt>
                <c:pt idx="5">
                  <c:v>85</c:v>
                </c:pt>
                <c:pt idx="6">
                  <c:v>95</c:v>
                </c:pt>
                <c:pt idx="7">
                  <c:v>120</c:v>
                </c:pt>
                <c:pt idx="8">
                  <c:v>171</c:v>
                </c:pt>
                <c:pt idx="9">
                  <c:v>171</c:v>
                </c:pt>
                <c:pt idx="10">
                  <c:v>263</c:v>
                </c:pt>
                <c:pt idx="11">
                  <c:v>548</c:v>
                </c:pt>
                <c:pt idx="12">
                  <c:v>902</c:v>
                </c:pt>
                <c:pt idx="13">
                  <c:v>1107</c:v>
                </c:pt>
              </c:numCache>
              <c:extLst xmlns:c16r2="http://schemas.microsoft.com/office/drawing/2015/06/chart">
                <c:ext xmlns:c15="http://schemas.microsoft.com/office/drawing/2012/chart" uri="{02D57815-91ED-43cb-92C2-25804820EDAC}">
                  <c15:fullRef>
                    <c15:sqref>'Gráfico 2.8'!$C$49:$C$66</c15:sqref>
                  </c15:fullRef>
                </c:ext>
              </c:extLst>
            </c:numRef>
          </c:val>
          <c:extLst xmlns:c16r2="http://schemas.microsoft.com/office/drawing/2015/06/chart">
            <c:ext xmlns:c16="http://schemas.microsoft.com/office/drawing/2014/chart" uri="{C3380CC4-5D6E-409C-BE32-E72D297353CC}">
              <c16:uniqueId val="{00000010-CCBB-47B9-815B-BACEB86EEB8D}"/>
            </c:ext>
          </c:extLst>
        </c:ser>
        <c:dLbls>
          <c:showLegendKey val="0"/>
          <c:showVal val="0"/>
          <c:showCatName val="0"/>
          <c:showSerName val="0"/>
          <c:showPercent val="0"/>
          <c:showBubbleSize val="0"/>
        </c:dLbls>
        <c:gapWidth val="50"/>
        <c:axId val="223213056"/>
        <c:axId val="222457792"/>
      </c:barChart>
      <c:catAx>
        <c:axId val="223213056"/>
        <c:scaling>
          <c:orientation val="minMax"/>
        </c:scaling>
        <c:delete val="0"/>
        <c:axPos val="l"/>
        <c:numFmt formatCode="General" sourceLinked="0"/>
        <c:majorTickMark val="none"/>
        <c:minorTickMark val="none"/>
        <c:tickLblPos val="low"/>
        <c:crossAx val="222457792"/>
        <c:crosses val="autoZero"/>
        <c:auto val="1"/>
        <c:lblAlgn val="ctr"/>
        <c:lblOffset val="100"/>
        <c:noMultiLvlLbl val="0"/>
      </c:catAx>
      <c:valAx>
        <c:axId val="222457792"/>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321305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2.9'!$B$50:$B$68</c:f>
              <c:strCache>
                <c:ptCount val="19"/>
                <c:pt idx="0">
                  <c:v>Cabo Verde</c:v>
                </c:pt>
                <c:pt idx="1">
                  <c:v>Noruega</c:v>
                </c:pt>
                <c:pt idx="2">
                  <c:v>Áustria</c:v>
                </c:pt>
                <c:pt idx="3">
                  <c:v>Dinamarca</c:v>
                </c:pt>
                <c:pt idx="4">
                  <c:v>Venezuela</c:v>
                </c:pt>
                <c:pt idx="5">
                  <c:v>Irlanda</c:v>
                </c:pt>
                <c:pt idx="6">
                  <c:v>Suécia</c:v>
                </c:pt>
                <c:pt idx="7">
                  <c:v>Espanha</c:v>
                </c:pt>
                <c:pt idx="8">
                  <c:v>Suíça</c:v>
                </c:pt>
                <c:pt idx="9">
                  <c:v>Holanda</c:v>
                </c:pt>
                <c:pt idx="10">
                  <c:v>Macau (China)</c:v>
                </c:pt>
                <c:pt idx="11">
                  <c:v>Bélgica</c:v>
                </c:pt>
                <c:pt idx="12">
                  <c:v>França</c:v>
                </c:pt>
                <c:pt idx="13">
                  <c:v>Austrália</c:v>
                </c:pt>
                <c:pt idx="14">
                  <c:v>Brasil</c:v>
                </c:pt>
                <c:pt idx="15">
                  <c:v>EUA</c:v>
                </c:pt>
                <c:pt idx="16">
                  <c:v>Canadá</c:v>
                </c:pt>
                <c:pt idx="17">
                  <c:v>Reino Unido</c:v>
                </c:pt>
                <c:pt idx="18">
                  <c:v>Itália</c:v>
                </c:pt>
              </c:strCache>
            </c:strRef>
          </c:cat>
          <c:val>
            <c:numRef>
              <c:f>'Gráfico 2.9'!$C$50:$C$68</c:f>
              <c:numCache>
                <c:formatCode>0.0</c:formatCode>
                <c:ptCount val="19"/>
                <c:pt idx="0">
                  <c:v>38.430583501006033</c:v>
                </c:pt>
                <c:pt idx="1">
                  <c:v>40.584061135371179</c:v>
                </c:pt>
                <c:pt idx="2">
                  <c:v>40.644122383252821</c:v>
                </c:pt>
                <c:pt idx="3">
                  <c:v>43.536121673003805</c:v>
                </c:pt>
                <c:pt idx="4">
                  <c:v>44.298880137169803</c:v>
                </c:pt>
                <c:pt idx="5">
                  <c:v>44.774961200206931</c:v>
                </c:pt>
                <c:pt idx="6">
                  <c:v>45.733394833948338</c:v>
                </c:pt>
                <c:pt idx="7">
                  <c:v>45.878535197067876</c:v>
                </c:pt>
                <c:pt idx="8">
                  <c:v>45.961438990941055</c:v>
                </c:pt>
                <c:pt idx="9">
                  <c:v>46.564076690211905</c:v>
                </c:pt>
                <c:pt idx="10">
                  <c:v>46.693187468920932</c:v>
                </c:pt>
                <c:pt idx="11">
                  <c:v>48.11643835616438</c:v>
                </c:pt>
                <c:pt idx="12">
                  <c:v>49.122263629003974</c:v>
                </c:pt>
                <c:pt idx="13">
                  <c:v>49.2208490059108</c:v>
                </c:pt>
                <c:pt idx="14">
                  <c:v>49.324500623314876</c:v>
                </c:pt>
                <c:pt idx="15">
                  <c:v>49.750981463365051</c:v>
                </c:pt>
                <c:pt idx="16">
                  <c:v>50.970941603799943</c:v>
                </c:pt>
                <c:pt idx="17">
                  <c:v>53.099694676755611</c:v>
                </c:pt>
                <c:pt idx="18">
                  <c:v>64.110429447852766</c:v>
                </c:pt>
              </c:numCache>
            </c:numRef>
          </c:val>
          <c:extLst xmlns:c16r2="http://schemas.microsoft.com/office/drawing/2015/06/chart">
            <c:ext xmlns:c16="http://schemas.microsoft.com/office/drawing/2014/chart" uri="{C3380CC4-5D6E-409C-BE32-E72D297353CC}">
              <c16:uniqueId val="{00000000-BD93-4D0B-93DD-39527410AB73}"/>
            </c:ext>
          </c:extLst>
        </c:ser>
        <c:dLbls>
          <c:showLegendKey val="0"/>
          <c:showVal val="0"/>
          <c:showCatName val="0"/>
          <c:showSerName val="0"/>
          <c:showPercent val="0"/>
          <c:showBubbleSize val="0"/>
        </c:dLbls>
        <c:gapWidth val="50"/>
        <c:axId val="223232512"/>
        <c:axId val="222460096"/>
      </c:barChart>
      <c:catAx>
        <c:axId val="223232512"/>
        <c:scaling>
          <c:orientation val="minMax"/>
        </c:scaling>
        <c:delete val="0"/>
        <c:axPos val="l"/>
        <c:numFmt formatCode="General" sourceLinked="0"/>
        <c:majorTickMark val="none"/>
        <c:minorTickMark val="none"/>
        <c:tickLblPos val="nextTo"/>
        <c:crossAx val="222460096"/>
        <c:crosses val="autoZero"/>
        <c:auto val="1"/>
        <c:lblAlgn val="ctr"/>
        <c:lblOffset val="100"/>
        <c:noMultiLvlLbl val="0"/>
      </c:catAx>
      <c:valAx>
        <c:axId val="222460096"/>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32325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2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2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2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0.xml"/></Relationships>
</file>

<file path=xl/drawings/_rels/drawing2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xmlns="" id="{3B51D061-EF93-489D-96A6-B76A361BF2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xmlns="" id="{F99EADAF-2FF0-4E56-940A-2420370C83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xmlns="" id="{33EA6F84-EC4A-45E9-9459-A6271693CA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xmlns="" id="{38FDED9C-71F5-4A2B-94D3-00A3E40D76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xmlns="" id="{A2BCE81F-5517-4078-8301-14A4EFD389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xmlns="" id="{5D2A7569-BF7F-4F47-8553-8960691E5B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xmlns="" id="{93833E25-8E66-49B2-8550-3AECA64E1D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33336</xdr:colOff>
      <xdr:row>1</xdr:row>
      <xdr:rowOff>361950</xdr:rowOff>
    </xdr:from>
    <xdr:to>
      <xdr:col>6</xdr:col>
      <xdr:colOff>28575</xdr:colOff>
      <xdr:row>30</xdr:row>
      <xdr:rowOff>171450</xdr:rowOff>
    </xdr:to>
    <xdr:graphicFrame macro="">
      <xdr:nvGraphicFramePr>
        <xdr:cNvPr id="2" name="Chart 1">
          <a:extLst>
            <a:ext uri="{FF2B5EF4-FFF2-40B4-BE49-F238E27FC236}">
              <a16:creationId xmlns:a16="http://schemas.microsoft.com/office/drawing/2014/main" xmlns=""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xmlns="" id="{245D2AAA-9877-4F0B-9F1E-E536A1D69E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xmlns=""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xmlns="" id="{2F253083-1794-4C09-9388-26BEA54021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xmlns=""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xmlns="" id="{A0CCE290-D671-4372-82E3-D6490B054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xmlns="" id="{33C98AD5-1E1B-4DA9-A204-88787C0103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2">
          <a:extLst>
            <a:ext uri="{FF2B5EF4-FFF2-40B4-BE49-F238E27FC236}">
              <a16:creationId xmlns:a16="http://schemas.microsoft.com/office/drawing/2014/main" xmlns="" id="{1D1C2719-F246-4212-994F-AC43642C4A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xmlns="" id="{24B71812-EFE8-46FC-83F0-2B0921741D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xmlns="" id="{A6B58E2F-2223-4B3A-996F-C393D7CFCD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2">
          <a:extLst>
            <a:ext uri="{FF2B5EF4-FFF2-40B4-BE49-F238E27FC236}">
              <a16:creationId xmlns:a16="http://schemas.microsoft.com/office/drawing/2014/main" xmlns="" id="{22E96329-D24F-439D-973B-56A3386A3C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4761</xdr:colOff>
      <xdr:row>2</xdr:row>
      <xdr:rowOff>0</xdr:rowOff>
    </xdr:from>
    <xdr:to>
      <xdr:col>6</xdr:col>
      <xdr:colOff>0</xdr:colOff>
      <xdr:row>31</xdr:row>
      <xdr:rowOff>0</xdr:rowOff>
    </xdr:to>
    <xdr:graphicFrame macro="">
      <xdr:nvGraphicFramePr>
        <xdr:cNvPr id="2" name="Chart 1">
          <a:extLst>
            <a:ext uri="{FF2B5EF4-FFF2-40B4-BE49-F238E27FC236}">
              <a16:creationId xmlns:a16="http://schemas.microsoft.com/office/drawing/2014/main" xmlns=""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xmlns="" id="{860C3A03-753B-4D67-91D2-3444531BE8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4761</xdr:colOff>
      <xdr:row>2</xdr:row>
      <xdr:rowOff>9524</xdr:rowOff>
    </xdr:from>
    <xdr:to>
      <xdr:col>6</xdr:col>
      <xdr:colOff>0</xdr:colOff>
      <xdr:row>30</xdr:row>
      <xdr:rowOff>190499</xdr:rowOff>
    </xdr:to>
    <xdr:graphicFrame macro="">
      <xdr:nvGraphicFramePr>
        <xdr:cNvPr id="2" name="Chart 1">
          <a:extLst>
            <a:ext uri="{FF2B5EF4-FFF2-40B4-BE49-F238E27FC236}">
              <a16:creationId xmlns:a16="http://schemas.microsoft.com/office/drawing/2014/main" xmlns=""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xmlns="" id="{93EF13D8-71CD-43B3-A37F-E2543CE9B9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xmlns="" id="{454DD483-4A69-469C-993F-1BE2D5C90F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xmlns="" id="{F927AC46-BF7F-42FE-84F2-FB8EAD949E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xmlns="" id="{AA5CB594-6436-4820-8EE1-1B7794C31E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2">
          <a:extLst>
            <a:ext uri="{FF2B5EF4-FFF2-40B4-BE49-F238E27FC236}">
              <a16:creationId xmlns:a16="http://schemas.microsoft.com/office/drawing/2014/main" xmlns="" id="{B578DA0A-F63E-4238-9C25-6D0D6BF169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xmlns="" id="{30266CF9-1056-4828-A973-68DFE14C0F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5" name="Picture 2">
          <a:extLst>
            <a:ext uri="{FF2B5EF4-FFF2-40B4-BE49-F238E27FC236}">
              <a16:creationId xmlns:a16="http://schemas.microsoft.com/office/drawing/2014/main" xmlns="" id="{5BF058CC-4222-4C15-989E-8A1F076FB6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1238250</xdr:colOff>
      <xdr:row>30</xdr:row>
      <xdr:rowOff>190499</xdr:rowOff>
    </xdr:to>
    <xdr:graphicFrame macro="">
      <xdr:nvGraphicFramePr>
        <xdr:cNvPr id="2" name="Chart 1">
          <a:extLst>
            <a:ext uri="{FF2B5EF4-FFF2-40B4-BE49-F238E27FC236}">
              <a16:creationId xmlns:a16="http://schemas.microsoft.com/office/drawing/2014/main" xmlns=""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xmlns="" id="{7E4EACBF-5F93-4B9E-9DF5-90D2A68594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xmlns="" id="{9DC557E8-5704-4D8E-A974-13FC0F9114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xmlns="" id="{F6BB477D-8F6D-43C3-A1B2-29E90FE1DB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1238250</xdr:colOff>
      <xdr:row>30</xdr:row>
      <xdr:rowOff>190499</xdr:rowOff>
    </xdr:to>
    <xdr:graphicFrame macro="">
      <xdr:nvGraphicFramePr>
        <xdr:cNvPr id="2" name="Chart 1">
          <a:extLst>
            <a:ext uri="{FF2B5EF4-FFF2-40B4-BE49-F238E27FC236}">
              <a16:creationId xmlns:a16="http://schemas.microsoft.com/office/drawing/2014/main" xmlns=""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xmlns="" id="{D07665BE-CEB2-47ED-BE84-9CEAF927CB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xmlns="" id="{109FB4C4-B984-424C-B00D-4122E5F69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xmlns="" id="{441F79A3-4A6D-494A-950C-6552C61ED6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xmlns="" id="{C1AF3AC9-8DC4-43A4-B77D-BFD55B7559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1</xdr:col>
      <xdr:colOff>4761</xdr:colOff>
      <xdr:row>2</xdr:row>
      <xdr:rowOff>9525</xdr:rowOff>
    </xdr:from>
    <xdr:to>
      <xdr:col>6</xdr:col>
      <xdr:colOff>0</xdr:colOff>
      <xdr:row>31</xdr:row>
      <xdr:rowOff>9525</xdr:rowOff>
    </xdr:to>
    <xdr:graphicFrame macro="">
      <xdr:nvGraphicFramePr>
        <xdr:cNvPr id="2" name="Chart 1">
          <a:extLst>
            <a:ext uri="{FF2B5EF4-FFF2-40B4-BE49-F238E27FC236}">
              <a16:creationId xmlns:a16="http://schemas.microsoft.com/office/drawing/2014/main" xmlns=""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xmlns="" id="{B3D767C9-EE9F-481F-A151-ED28515190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xmlns="" id="{25AE33FD-EE5A-4999-825E-E03814D4C0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1</xdr:col>
      <xdr:colOff>109130</xdr:colOff>
      <xdr:row>0</xdr:row>
      <xdr:rowOff>297525</xdr:rowOff>
    </xdr:to>
    <xdr:pic>
      <xdr:nvPicPr>
        <xdr:cNvPr id="3" name="Picture 2">
          <a:extLst>
            <a:ext uri="{FF2B5EF4-FFF2-40B4-BE49-F238E27FC236}">
              <a16:creationId xmlns:a16="http://schemas.microsoft.com/office/drawing/2014/main" xmlns="" id="{1016F9C3-7FF0-4E2C-93EE-C31BA5BE32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525"/>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xmlns="" id="{F788F726-1DDD-477E-999A-39F1937E6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xmlns="" id="{5EC966EA-2B56-4677-A590-74E087892B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xmlns="" id="{5691FE43-7EFC-435A-AAFF-64941B5B87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xmlns="" id="{488F5903-7CE2-455F-9279-9B527A7BA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30.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tabSelected="1" workbookViewId="0"/>
  </sheetViews>
  <sheetFormatPr defaultColWidth="8.7109375" defaultRowHeight="12" customHeight="1" x14ac:dyDescent="0.25"/>
  <cols>
    <col min="1" max="1" width="12.7109375" style="47" customWidth="1"/>
    <col min="2" max="2" width="42.7109375" style="53" customWidth="1"/>
    <col min="3" max="4" width="42.7109375" style="52" customWidth="1"/>
    <col min="5" max="6" width="60.7109375" style="47" customWidth="1"/>
    <col min="7" max="7" width="44.7109375" style="47" customWidth="1"/>
    <col min="8" max="8" width="8.7109375" style="59" customWidth="1"/>
    <col min="9" max="16384" width="8.7109375" style="47"/>
  </cols>
  <sheetData>
    <row r="1" spans="1:13" s="43" customFormat="1" ht="30" customHeight="1" x14ac:dyDescent="0.25">
      <c r="A1" s="46" t="s">
        <v>0</v>
      </c>
      <c r="B1" s="260"/>
      <c r="C1" s="261"/>
      <c r="D1" s="261"/>
      <c r="E1" s="80"/>
      <c r="F1" s="80"/>
      <c r="G1" s="80"/>
      <c r="H1" s="81"/>
      <c r="I1" s="48"/>
      <c r="J1" s="48"/>
      <c r="K1" s="48"/>
      <c r="L1" s="48"/>
      <c r="M1" s="48"/>
    </row>
    <row r="2" spans="1:13" s="76" customFormat="1" ht="30" customHeight="1" x14ac:dyDescent="0.25">
      <c r="A2" s="49"/>
      <c r="B2" s="266" t="s">
        <v>81</v>
      </c>
      <c r="C2" s="267"/>
      <c r="D2" s="267"/>
      <c r="E2" s="268"/>
      <c r="F2" s="268"/>
      <c r="G2" s="268"/>
      <c r="H2" s="269"/>
    </row>
    <row r="3" spans="1:13" s="50" customFormat="1" ht="30" customHeight="1" x14ac:dyDescent="0.25">
      <c r="B3" s="270" t="s">
        <v>82</v>
      </c>
      <c r="C3" s="271"/>
      <c r="D3" s="271"/>
      <c r="E3" s="271"/>
      <c r="F3" s="271"/>
      <c r="G3" s="271"/>
      <c r="H3" s="81"/>
    </row>
    <row r="4" spans="1:13" s="50" customFormat="1" ht="15" customHeight="1" x14ac:dyDescent="0.25">
      <c r="A4" s="71"/>
      <c r="B4" s="262" t="str">
        <f>HYPERLINK('Quadro 2.1'!A1,'Quadro 2.1'!B2)</f>
        <v>Quadro 2.1 Principais indicadores da emigração portuguesa, 2020 ou último ano disponível</v>
      </c>
      <c r="C4" s="263"/>
      <c r="D4" s="263"/>
      <c r="E4" s="262" t="str">
        <f>HYPERLINK('Gráfico 2.1'!A1,'Gráfico 2.1'!B2)</f>
        <v>Gráfico 2.1 Entradas de portugueses, principais países de destino da emigração, 2020 ou último ano disponível</v>
      </c>
      <c r="F4" s="272"/>
      <c r="G4" s="272"/>
      <c r="H4" s="84"/>
    </row>
    <row r="5" spans="1:13" s="50" customFormat="1" ht="15" customHeight="1" x14ac:dyDescent="0.25">
      <c r="A5" s="71"/>
      <c r="B5" s="264" t="str">
        <f>HYPERLINK('Quadro 2.2'!A1,'Quadro 2.2'!B2)</f>
        <v>Quadro 2.2 Entradas de portugueses, principais países de destino da emigração, 2020 ou último ano disponível</v>
      </c>
      <c r="C5" s="263"/>
      <c r="D5" s="263"/>
      <c r="E5" s="264" t="str">
        <f>HYPERLINK('Gráfico 2.2'!A1,'Gráfico 2.2'!B2)</f>
        <v>Gráfico 2.2  Entradas de portugueses em percentagem das entradas de estrangeiros, principais países de destino da emigração, 2020 ou último ano disponível</v>
      </c>
      <c r="F5" s="272"/>
      <c r="G5" s="272"/>
      <c r="H5" s="84"/>
    </row>
    <row r="6" spans="1:13" s="50" customFormat="1" ht="15" customHeight="1" x14ac:dyDescent="0.25">
      <c r="A6" s="71"/>
      <c r="B6" s="264" t="str">
        <f>HYPERLINK('Quadro 2.3'!A1,'Quadro 2.3'!B2)</f>
        <v>Quadro 2.3 Entradas de portugueses, principais países de destino da emigração, variação 2019-2020 ou últimos dois anos disponíveis</v>
      </c>
      <c r="C6" s="265"/>
      <c r="D6" s="265"/>
      <c r="E6" s="264" t="str">
        <f>HYPERLINK('Gráfico 2.3'!A1,'Gráfico 2.3'!B2)</f>
        <v>Gráfico 2.3  Entradas de portugueses, principais países de destino da emigração, variação 2019-2020 ou últimos dois anos disponíveis</v>
      </c>
      <c r="F6" s="273"/>
      <c r="G6" s="273"/>
      <c r="H6" s="84"/>
    </row>
    <row r="7" spans="1:13" s="50" customFormat="1" ht="15" customHeight="1" x14ac:dyDescent="0.25">
      <c r="A7" s="71"/>
      <c r="B7" s="264" t="str">
        <f>HYPERLINK('Quadro 2.4'!A1,'Quadro 2.4'!B2)</f>
        <v>Quadro 2.4 Entradas de portugueses por sexo, principais países de destino da emigração, 2020 ou último ano disponível</v>
      </c>
      <c r="C7" s="265"/>
      <c r="D7" s="265"/>
      <c r="E7" s="264" t="str">
        <f>HYPERLINK('Gráfico 2.4'!A1,'Gráfico 2.4'!B2)</f>
        <v>Gráfico 2.4  Entradas de mulheres em percentagem do total de entradas de portugueses, principais países de destino da emigração, 2020 ou último ano disponível</v>
      </c>
      <c r="F7" s="273"/>
      <c r="G7" s="273"/>
      <c r="H7" s="84"/>
    </row>
    <row r="8" spans="1:13" s="50" customFormat="1" ht="15" customHeight="1" x14ac:dyDescent="0.25">
      <c r="A8" s="71"/>
      <c r="B8" s="264" t="str">
        <f>HYPERLINK('Quadro 2.5'!A1,'Quadro 2.5'!B2)</f>
        <v>Quadro 2.5 Entradas de portugueses por grupo etário, principais países de destino da emigração, 2020 ou último ano disponível</v>
      </c>
      <c r="C8" s="265"/>
      <c r="D8" s="265"/>
      <c r="E8" s="264" t="str">
        <f>HYPERLINK('Gráfico 2.5'!A1,'Gráfico 2.5'!B2)</f>
        <v>Gráfico 2.5  Entradas de portugueses com 15-64 anos em percentagem do total de entradas de portugueses, principais países de destino da emigração, 2020 ou último ano disponível</v>
      </c>
      <c r="F8" s="273"/>
      <c r="G8" s="273"/>
      <c r="H8" s="84"/>
    </row>
    <row r="9" spans="1:13" s="50" customFormat="1" ht="15" customHeight="1" x14ac:dyDescent="0.25">
      <c r="A9" s="71"/>
      <c r="B9" s="264" t="str">
        <f>HYPERLINK('Quadro 2.6'!A1,'Quadro 2.6'!B2)</f>
        <v>Quadro 2.6 Nascidos em Portugal residentes no estrangeiro, principais países de destino da emigração, 2020 ou último ano disponível</v>
      </c>
      <c r="C9" s="265"/>
      <c r="D9" s="265"/>
      <c r="E9" s="264" t="str">
        <f>HYPERLINK('Gráfico 2.6'!A1,'Gráfico 2.6'!B2)</f>
        <v>Gráfico 2.6  Nascidos em Portugal residentes no estrangeiro, principais países de destino da emigração, 2020 ou último ano disponível</v>
      </c>
      <c r="F9" s="273"/>
      <c r="G9" s="273"/>
      <c r="H9" s="84"/>
    </row>
    <row r="10" spans="1:13" s="50" customFormat="1" ht="15" customHeight="1" x14ac:dyDescent="0.25">
      <c r="A10" s="71"/>
      <c r="B10" s="264" t="str">
        <f>HYPERLINK('Quadro 2.7'!A1,'Quadro 2.7'!B2)</f>
        <v>Quadro 2.7 Nascidos em Portugal residentes no estrangeiro, principais países de destino da emigração, variação 2019-2020 ou últimos dois anos disponíveis</v>
      </c>
      <c r="C10" s="265"/>
      <c r="D10" s="265"/>
      <c r="E10" s="264" t="str">
        <f>HYPERLINK('Gráfico 2.7'!A1,'Gráfico 2.7'!B2)</f>
        <v>Gráfico 2.7  Nascidos em Portugal residentes no estrangeiro em percentagem da população nascida no estrangeiro, principais países de destino da emigração, 2020 ou último ano disponível</v>
      </c>
      <c r="F10" s="273"/>
      <c r="G10" s="273"/>
      <c r="H10" s="84"/>
    </row>
    <row r="11" spans="1:13" s="50" customFormat="1" ht="15" customHeight="1" x14ac:dyDescent="0.25">
      <c r="A11" s="71"/>
      <c r="B11" s="264" t="str">
        <f>HYPERLINK('Quadro 2.8'!A1,'Quadro 2.8'!B2)</f>
        <v>Quadro 2.8 Nascidos em Portugal residentes no estrangeiro por sexo, principais países de destino da emigração, 2020 ou último ano disponível</v>
      </c>
      <c r="C11" s="265"/>
      <c r="D11" s="265"/>
      <c r="E11" s="264" t="str">
        <f>HYPERLINK('Gráfico 2.8'!A1,'Gráfico 2.8'!B2)</f>
        <v>Gráfico 2.8  Nascidos em Portugal residentes no estrangeiro, principais países de destino da emigração, variação 2019-2020 ou últimos dois anos disponíveis</v>
      </c>
      <c r="F11" s="273"/>
      <c r="G11" s="273"/>
      <c r="H11" s="84"/>
    </row>
    <row r="12" spans="1:13" s="50" customFormat="1" ht="15" customHeight="1" x14ac:dyDescent="0.25">
      <c r="A12" s="71"/>
      <c r="B12" s="264" t="str">
        <f>HYPERLINK('Quadro 2.9'!A1,'Quadro 2.9'!B2)</f>
        <v>Quadro 2.9 Nascidos em Portugal residentes no estrangeiro por grupo etário, principais países de destino da emigração, 2020 ou último ano disponível</v>
      </c>
      <c r="C12" s="265"/>
      <c r="D12" s="265"/>
      <c r="E12" s="264" t="str">
        <f>HYPERLINK('Gráfico 2.9'!A1,'Gráfico 2.9'!B2)</f>
        <v>Gráfico 2.9  Mulheres nascidas em Portugal residentes no estrangeiro em percentagem do total de nascidos em Portugal residentes no estrangeiro, principais países de destino da emigração, 2020 ou último ano disponível</v>
      </c>
      <c r="F12" s="264"/>
      <c r="G12" s="264"/>
      <c r="H12" s="264"/>
      <c r="I12" s="264"/>
      <c r="J12" s="264"/>
    </row>
    <row r="13" spans="1:13" s="50" customFormat="1" ht="15" customHeight="1" x14ac:dyDescent="0.25">
      <c r="A13" s="130"/>
      <c r="B13" s="277" t="str">
        <f>HYPERLINK('Quadro 2.10'!A1,'Quadro 2.10'!B2)</f>
        <v>Quadro 2.10 Aquisição de nacionalidade por portugueses residentes no estrangeiro, principais países de destino da emigração, 2020 ou último ano disponível</v>
      </c>
      <c r="C13" s="273"/>
      <c r="D13" s="273"/>
      <c r="E13" s="264" t="str">
        <f>HYPERLINK('Gráfico 2.10'!A1,'Gráfico 2.10'!B2)</f>
        <v>Gráfico 2.10  Nascidos em Portugal residentes no estrangeiro com mais de 65 anos em percentagem do total de nascidos em Portugal residentes no estrangeiro, principais países de destino da emigração, 2020 ou último ano disponível</v>
      </c>
      <c r="F13" s="273"/>
      <c r="G13" s="273"/>
      <c r="H13" s="83"/>
    </row>
    <row r="14" spans="1:13" s="50" customFormat="1" ht="15" customHeight="1" x14ac:dyDescent="0.25">
      <c r="A14" s="130"/>
      <c r="B14" s="277" t="str">
        <f>HYPERLINK('Quadro 2.11'!A1,'Quadro 2.11'!B2)</f>
        <v>Quadro 2.11 Aquisição de nacionalidade por portugueses residentes no estrangeiro, principais países de destino da emigração, variação 2019-2020 ou últimos dois anos disponíveis</v>
      </c>
      <c r="C14" s="273"/>
      <c r="D14" s="273"/>
      <c r="E14" s="264" t="str">
        <f>HYPERLINK('Gráfico 2.11'!A1,'Gráfico 2.11'!B2)</f>
        <v>Gráfico 2.11  Aquisição de nacionalidade por portugueses residentes no estrangeiro, principais países de destino da emigração, 2020 ou último ano disponível</v>
      </c>
      <c r="F14" s="273"/>
      <c r="G14" s="273"/>
      <c r="H14" s="83"/>
    </row>
    <row r="15" spans="1:13" s="51" customFormat="1" ht="15" customHeight="1" x14ac:dyDescent="0.2">
      <c r="A15" s="130"/>
      <c r="B15" s="264" t="str">
        <f>HYPERLINK('Quadro 2.12'!A1,'Quadro 2.12'!B2)</f>
        <v>Quadro 2.12 Residentes no estrangeiro com nacionalidade portuguesa, principais países de destino da emigração, 2020 ou último ano disponível</v>
      </c>
      <c r="C15" s="265"/>
      <c r="D15" s="265"/>
      <c r="E15" s="264" t="str">
        <f>HYPERLINK('Gráfico 2.12'!A1,'Gráfico 2.12'!B2)</f>
        <v>Gráfico 2.12  Aquisição de nacionalidade por portugueses residentes no estrangeiro, principais países de destino da emigração, variação 2019-2020 ou últimos dois anos disponíveis</v>
      </c>
      <c r="F15" s="273"/>
      <c r="G15" s="273"/>
      <c r="H15" s="82"/>
    </row>
    <row r="16" spans="1:13" s="51" customFormat="1" ht="15" customHeight="1" x14ac:dyDescent="0.2">
      <c r="A16" s="130"/>
      <c r="B16" s="277" t="str">
        <f>HYPERLINK('Quadro 2.13'!A1,'Quadro 2.13'!B2)</f>
        <v>Quadro 2.13 Residentes no estrangeiro com nacionalidade portuguesa, principais países de destino da emigração, variação 2019-2020 ou últimos dois anos disponíveis</v>
      </c>
      <c r="C16" s="273"/>
      <c r="D16" s="273"/>
      <c r="E16" s="264" t="str">
        <f>HYPERLINK('Gráfico 2.13'!A1,'Gráfico 2.13'!B2)</f>
        <v>Gráfico 2.13  Residentes no estrangeiro com nacionalidade portuguesa, principais países de destino, 2020 ou último ano disponível</v>
      </c>
      <c r="F16" s="273"/>
      <c r="G16" s="273"/>
      <c r="H16" s="82"/>
    </row>
    <row r="17" spans="1:8" s="50" customFormat="1" ht="15" customHeight="1" x14ac:dyDescent="0.25">
      <c r="A17" s="71"/>
      <c r="B17" s="264" t="str">
        <f>HYPERLINK('Quadro 2.14'!A1,'Quadro 2.14'!B2)</f>
        <v>Quadro 2.14 Registos consulares de portugueses residentes no estrangeiro, principais países de destino da emigração, 2020</v>
      </c>
      <c r="C17" s="265"/>
      <c r="D17" s="265"/>
      <c r="E17" s="264" t="str">
        <f>HYPERLINK('Gráfico 2.14'!A1,'Gráfico 2.14'!B2)</f>
        <v>Gráfico 2.14  Residentes no estrangeiro com nacionalidade portuguesa, principais países de destino da emigração, variação 2019-2020 ou últimos dois anos disponíveis</v>
      </c>
      <c r="F17" s="273"/>
      <c r="G17" s="273"/>
      <c r="H17" s="83"/>
    </row>
    <row r="18" spans="1:8" s="50" customFormat="1" ht="15" customHeight="1" x14ac:dyDescent="0.25">
      <c r="A18" s="71"/>
      <c r="B18" s="152"/>
      <c r="C18" s="153"/>
      <c r="D18" s="153"/>
      <c r="E18" s="264" t="str">
        <f>HYPERLINK('Gráfico 2.15'!A1,'Gráfico 2.15'!B2)</f>
        <v>Gráfico 2.15  Registos consulares de portugueses residentes no estrangeiro, principais países de destino da emigração, 2020</v>
      </c>
      <c r="F18" s="273"/>
      <c r="G18" s="273"/>
      <c r="H18" s="83"/>
    </row>
    <row r="19" spans="1:8" s="51" customFormat="1" ht="15" customHeight="1" x14ac:dyDescent="0.2">
      <c r="A19" s="71"/>
      <c r="B19" s="262"/>
      <c r="C19" s="263"/>
      <c r="D19" s="263"/>
      <c r="E19" s="50"/>
      <c r="F19" s="50"/>
      <c r="G19" s="50"/>
      <c r="H19" s="83"/>
    </row>
    <row r="20" spans="1:8" ht="30" customHeight="1" x14ac:dyDescent="0.25">
      <c r="B20" s="85"/>
      <c r="C20" s="86"/>
      <c r="D20" s="86"/>
      <c r="E20" s="148"/>
      <c r="F20" s="148"/>
      <c r="G20" s="148"/>
      <c r="H20" s="81"/>
    </row>
    <row r="21" spans="1:8" s="148" customFormat="1" ht="15" customHeight="1" x14ac:dyDescent="0.25">
      <c r="A21" s="171" t="s">
        <v>31</v>
      </c>
      <c r="B21" s="278" t="s">
        <v>140</v>
      </c>
      <c r="C21" s="279"/>
      <c r="E21" s="154"/>
      <c r="F21" s="154"/>
      <c r="G21" s="154"/>
    </row>
    <row r="22" spans="1:8" s="168" customFormat="1" ht="15" customHeight="1" x14ac:dyDescent="0.25">
      <c r="A22" s="166" t="s">
        <v>1</v>
      </c>
      <c r="B22" s="280" t="s">
        <v>93</v>
      </c>
      <c r="C22" s="280"/>
      <c r="D22" s="241"/>
      <c r="E22" s="241"/>
      <c r="F22" s="241"/>
      <c r="G22" s="241"/>
      <c r="H22" s="167"/>
    </row>
    <row r="23" spans="1:8" ht="30" customHeight="1" x14ac:dyDescent="0.25">
      <c r="B23" s="63"/>
      <c r="C23" s="64"/>
      <c r="D23" s="64"/>
    </row>
    <row r="24" spans="1:8" ht="60" customHeight="1" x14ac:dyDescent="0.25">
      <c r="B24" s="274" t="s">
        <v>58</v>
      </c>
      <c r="C24" s="275"/>
      <c r="D24" s="276"/>
    </row>
    <row r="25" spans="1:8" ht="15" customHeight="1" x14ac:dyDescent="0.25"/>
    <row r="26" spans="1:8" ht="15" customHeight="1" x14ac:dyDescent="0.25"/>
    <row r="27" spans="1:8" ht="15" customHeight="1" x14ac:dyDescent="0.25"/>
    <row r="28" spans="1:8" ht="15" customHeight="1" x14ac:dyDescent="0.25"/>
  </sheetData>
  <mergeCells count="36">
    <mergeCell ref="B10:D10"/>
    <mergeCell ref="B14:D14"/>
    <mergeCell ref="B16:D16"/>
    <mergeCell ref="E10:G10"/>
    <mergeCell ref="E15:G15"/>
    <mergeCell ref="E13:G13"/>
    <mergeCell ref="E18:G18"/>
    <mergeCell ref="E11:G11"/>
    <mergeCell ref="B15:D15"/>
    <mergeCell ref="E14:G14"/>
    <mergeCell ref="B24:D24"/>
    <mergeCell ref="B13:D13"/>
    <mergeCell ref="B17:D17"/>
    <mergeCell ref="E16:G16"/>
    <mergeCell ref="B19:D19"/>
    <mergeCell ref="B21:C21"/>
    <mergeCell ref="E17:G17"/>
    <mergeCell ref="B22:C22"/>
    <mergeCell ref="B11:D11"/>
    <mergeCell ref="B12:D12"/>
    <mergeCell ref="E12:J12"/>
    <mergeCell ref="B1:D1"/>
    <mergeCell ref="B4:D4"/>
    <mergeCell ref="B5:D5"/>
    <mergeCell ref="B9:D9"/>
    <mergeCell ref="B2:H2"/>
    <mergeCell ref="B3:G3"/>
    <mergeCell ref="E4:G4"/>
    <mergeCell ref="E5:G5"/>
    <mergeCell ref="E9:G9"/>
    <mergeCell ref="B6:D6"/>
    <mergeCell ref="E6:G6"/>
    <mergeCell ref="E7:G7"/>
    <mergeCell ref="E8:G8"/>
    <mergeCell ref="B7:D7"/>
    <mergeCell ref="B8:D8"/>
  </mergeCells>
  <hyperlinks>
    <hyperlink ref="B4:D4" location="'Quadro 2.1'!A1" display="=HYPERLINK('Quadro 2.1'!A1;'Quadro 2.1'!B2)"/>
    <hyperlink ref="B5:D5" location="'Quadro 2.2'!A1" display="=HYPERLINK('Quadro 2.2'!A1;'Quadro 2.2'!B2)"/>
    <hyperlink ref="B9:D9" location="'Quadro 2.6'!A1" display="'Quadro 2.6'!A1"/>
    <hyperlink ref="B17:D17" location="'Quadro 2.14'!A1" display="'Quadro 2.14'!A1"/>
    <hyperlink ref="E4:G4" location="'Gráfico 2.1'!A1" display="=HYPERLINK('Gráfico 2.1'!A1;'Gráfico 2.1'!B2)"/>
    <hyperlink ref="E5:G5" location="'Gráfico 2.2'!A1" display="=HYPERLINK('Gráfico 2.2'!A1;'Gráfico 2.2'!B2)"/>
    <hyperlink ref="E9:G9" location="'Gráfico 2.6'!A1" display="'Gráfico 2.6'!A1"/>
    <hyperlink ref="E11:G11" location="'Gráfico 2.8'!A1" display="'Gráfico 2.8'!A1"/>
    <hyperlink ref="E18:G18" location="'Gráfico 2.15'!A1" display="'Gráfico 2.15'!A1"/>
    <hyperlink ref="B13:D13" location="'Quadro 2.10'!A1" display="'Quadro 2.10'!A1"/>
    <hyperlink ref="B15:D15" location="'Quadro 2.12'!A1" display="'Quadro 2.12'!A1"/>
    <hyperlink ref="E14:G14" location="'Gráfico 2.11'!A1" display="'Gráfico 2.11'!A1"/>
    <hyperlink ref="E16:G16" location="'Gráfico 2.13'!A1" display="'Gráfico 2.13'!A1"/>
    <hyperlink ref="B6:D6" location="'Quadro 2.3'!A1" display="'Quadro 2.3'!A1"/>
    <hyperlink ref="B10" location="'Quadro 2.3a '!A1" display="'Quadro 2.3a '!A1"/>
    <hyperlink ref="B10:D10" location="'Quadro 2.7'!A1" display="'Quadro 2.7'!A1"/>
    <hyperlink ref="B14:D14" location="'Quadro 2.11'!A1" display="'Quadro 2.11'!A1"/>
    <hyperlink ref="B16:D16" location="'Quadro 2.13'!A1" display="'Quadro 2.13'!A1"/>
    <hyperlink ref="E10:G10" location="'Gráfico 2.7'!A1" display="'Gráfico 2.7'!A1"/>
    <hyperlink ref="E15:G15" location="'Gráfico 2.12'!A1" display="'Gráfico 2.12'!A1"/>
    <hyperlink ref="E17:G17" location="'Gráfico 2.14'!A1" display="'Gráfico 2.14'!A1"/>
    <hyperlink ref="B22" r:id="rId1" display="http://www.observatorioemigracao.pt/np4/6415"/>
    <hyperlink ref="B22:C22" r:id="rId2" display="ttp://www.observatorioemigracao.pt/np4/8218"/>
    <hyperlink ref="B7:D7" location="'Quadro 2.4'!A1" display="'Quadro 2.4'!A1"/>
    <hyperlink ref="B8:D8" location="'Quadro 2.5'!A1" display="'Quadro 2.5'!A1"/>
    <hyperlink ref="B11" location="'Quadro 2.3a '!A1" display="'Quadro 2.3a '!A1"/>
    <hyperlink ref="B11:D11" location="'Quadro 2.8'!A1" display="'Quadro 2.8'!A1"/>
    <hyperlink ref="B12" location="'Quadro 2.3a '!A1" display="'Quadro 2.3a '!A1"/>
    <hyperlink ref="B12:D12" location="'Quadro 2.9'!A1" display="'Quadro 2.9'!A1"/>
    <hyperlink ref="E6:G6" location="'Gráfico 2.3'!A1" display="'Gráfico 2.3'!A1"/>
    <hyperlink ref="E7:G7" location="'Gráfico 2.4'!A1" display="'Gráfico 2.4'!A1"/>
    <hyperlink ref="E8:G8" location="'Gráfico 2.5'!A1" display="'Gráfico 2.5'!A1"/>
    <hyperlink ref="E13:G13" location="'Gráfico 2.10'!A1" display="'Gráfico 2.10'!A1"/>
    <hyperlink ref="E12:J12" location="'Gráfico 2.9'!A1" display="'Gráfico 2.9'!A1"/>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zoomScaleNormal="100" workbookViewId="0">
      <selection activeCell="C1" sqref="C1"/>
    </sheetView>
  </sheetViews>
  <sheetFormatPr defaultColWidth="8.7109375" defaultRowHeight="12" customHeight="1" x14ac:dyDescent="0.25"/>
  <cols>
    <col min="1" max="1" width="12.7109375" style="140" customWidth="1"/>
    <col min="2" max="2" width="18.7109375" style="87" customWidth="1"/>
    <col min="3" max="7" width="18.7109375" style="11" customWidth="1"/>
    <col min="8" max="8" width="18.7109375" customWidth="1"/>
    <col min="9" max="16384" width="8.7109375" style="87"/>
  </cols>
  <sheetData>
    <row r="1" spans="1:17" ht="30" customHeight="1" x14ac:dyDescent="0.25">
      <c r="A1" s="46" t="s">
        <v>0</v>
      </c>
      <c r="B1" s="79"/>
      <c r="C1" s="58" t="s">
        <v>83</v>
      </c>
      <c r="D1" s="12"/>
      <c r="H1" s="58"/>
    </row>
    <row r="2" spans="1:17" ht="45" customHeight="1" thickBot="1" x14ac:dyDescent="0.3">
      <c r="B2" s="293" t="s">
        <v>116</v>
      </c>
      <c r="C2" s="294"/>
      <c r="D2" s="294"/>
      <c r="E2" s="294"/>
      <c r="F2" s="294"/>
      <c r="G2" s="294"/>
      <c r="H2" s="295"/>
    </row>
    <row r="3" spans="1:17" ht="30" customHeight="1" x14ac:dyDescent="0.25">
      <c r="B3" s="302" t="s">
        <v>9</v>
      </c>
      <c r="C3" s="304" t="s">
        <v>95</v>
      </c>
      <c r="D3" s="299" t="s">
        <v>102</v>
      </c>
      <c r="E3" s="300"/>
      <c r="F3" s="300"/>
      <c r="G3" s="300"/>
      <c r="H3" s="301"/>
    </row>
    <row r="4" spans="1:17" ht="45" customHeight="1" x14ac:dyDescent="0.25">
      <c r="B4" s="303"/>
      <c r="C4" s="305"/>
      <c r="D4" s="65" t="s">
        <v>106</v>
      </c>
      <c r="E4" s="74" t="s">
        <v>105</v>
      </c>
      <c r="F4" s="74" t="s">
        <v>104</v>
      </c>
      <c r="G4" s="74" t="s">
        <v>103</v>
      </c>
      <c r="H4" s="74" t="s">
        <v>107</v>
      </c>
    </row>
    <row r="5" spans="1:17" ht="15" customHeight="1" x14ac:dyDescent="0.25">
      <c r="B5" s="172" t="s">
        <v>20</v>
      </c>
      <c r="C5" s="256" t="s">
        <v>5</v>
      </c>
      <c r="D5" s="177" t="s">
        <v>5</v>
      </c>
      <c r="E5" s="177" t="s">
        <v>5</v>
      </c>
      <c r="F5" s="177" t="s">
        <v>5</v>
      </c>
      <c r="G5" s="177" t="s">
        <v>5</v>
      </c>
      <c r="H5" s="202" t="s">
        <v>5</v>
      </c>
    </row>
    <row r="6" spans="1:17" ht="15" customHeight="1" x14ac:dyDescent="0.25">
      <c r="B6" s="175" t="s">
        <v>4</v>
      </c>
      <c r="C6" s="257" t="s">
        <v>5</v>
      </c>
      <c r="D6" s="177" t="s">
        <v>5</v>
      </c>
      <c r="E6" s="177" t="s">
        <v>5</v>
      </c>
      <c r="F6" s="177" t="s">
        <v>5</v>
      </c>
      <c r="G6" s="177" t="s">
        <v>5</v>
      </c>
      <c r="H6" s="202" t="s">
        <v>5</v>
      </c>
    </row>
    <row r="7" spans="1:17" ht="15" customHeight="1" x14ac:dyDescent="0.25">
      <c r="B7" s="175" t="s">
        <v>14</v>
      </c>
      <c r="C7" s="257">
        <v>18610</v>
      </c>
      <c r="D7" s="177">
        <v>350</v>
      </c>
      <c r="E7" s="177">
        <v>3160</v>
      </c>
      <c r="F7" s="177">
        <v>8740</v>
      </c>
      <c r="G7" s="177">
        <v>6350</v>
      </c>
      <c r="H7" s="202">
        <f t="shared" ref="H7:H27" si="0">+G7*100/C7</f>
        <v>34.12144008597528</v>
      </c>
    </row>
    <row r="8" spans="1:17" ht="15" customHeight="1" x14ac:dyDescent="0.25">
      <c r="B8" s="175" t="s">
        <v>15</v>
      </c>
      <c r="C8" s="257">
        <v>3105</v>
      </c>
      <c r="D8" s="177">
        <v>278</v>
      </c>
      <c r="E8" s="177">
        <v>1372</v>
      </c>
      <c r="F8" s="177">
        <v>1306</v>
      </c>
      <c r="G8" s="177">
        <v>149</v>
      </c>
      <c r="H8" s="202">
        <f t="shared" si="0"/>
        <v>4.7987117552334944</v>
      </c>
    </row>
    <row r="9" spans="1:17" ht="15" customHeight="1" x14ac:dyDescent="0.25">
      <c r="B9" s="178" t="s">
        <v>29</v>
      </c>
      <c r="C9" s="258">
        <v>37376</v>
      </c>
      <c r="D9" s="180">
        <v>2666</v>
      </c>
      <c r="E9" s="180">
        <v>13533</v>
      </c>
      <c r="F9" s="180">
        <v>17569</v>
      </c>
      <c r="G9" s="180">
        <v>3608</v>
      </c>
      <c r="H9" s="202">
        <f t="shared" si="0"/>
        <v>9.6532534246575334</v>
      </c>
    </row>
    <row r="10" spans="1:17" ht="15" customHeight="1" x14ac:dyDescent="0.25">
      <c r="B10" s="178" t="s">
        <v>16</v>
      </c>
      <c r="C10" s="258">
        <v>137972</v>
      </c>
      <c r="D10" s="180">
        <v>3652</v>
      </c>
      <c r="E10" s="180">
        <v>5363</v>
      </c>
      <c r="F10" s="180">
        <v>46126</v>
      </c>
      <c r="G10" s="180">
        <v>82832</v>
      </c>
      <c r="H10" s="202">
        <f t="shared" si="0"/>
        <v>60.035369495259907</v>
      </c>
    </row>
    <row r="11" spans="1:17" ht="15" customHeight="1" x14ac:dyDescent="0.25">
      <c r="B11" s="178" t="s">
        <v>6</v>
      </c>
      <c r="C11" s="258" t="s">
        <v>5</v>
      </c>
      <c r="D11" s="180" t="s">
        <v>5</v>
      </c>
      <c r="E11" s="180" t="s">
        <v>5</v>
      </c>
      <c r="F11" s="180" t="s">
        <v>5</v>
      </c>
      <c r="G11" s="180" t="s">
        <v>5</v>
      </c>
      <c r="H11" s="202" t="s">
        <v>5</v>
      </c>
    </row>
    <row r="12" spans="1:17" ht="15" customHeight="1" x14ac:dyDescent="0.25">
      <c r="B12" s="178" t="s">
        <v>17</v>
      </c>
      <c r="C12" s="258">
        <v>143160</v>
      </c>
      <c r="D12" s="180">
        <v>1520</v>
      </c>
      <c r="E12" s="180">
        <v>16462</v>
      </c>
      <c r="F12" s="180">
        <v>76778</v>
      </c>
      <c r="G12" s="180">
        <v>48395</v>
      </c>
      <c r="H12" s="202">
        <f t="shared" si="0"/>
        <v>33.804833752444814</v>
      </c>
    </row>
    <row r="13" spans="1:17" ht="15" customHeight="1" x14ac:dyDescent="0.25">
      <c r="B13" s="178" t="s">
        <v>18</v>
      </c>
      <c r="C13" s="258">
        <v>3156</v>
      </c>
      <c r="D13" s="180">
        <v>290</v>
      </c>
      <c r="E13" s="180">
        <v>1782</v>
      </c>
      <c r="F13" s="180">
        <v>924</v>
      </c>
      <c r="G13" s="180">
        <v>160</v>
      </c>
      <c r="H13" s="202">
        <f t="shared" si="0"/>
        <v>5.0697084917617241</v>
      </c>
    </row>
    <row r="14" spans="1:17" ht="15" customHeight="1" x14ac:dyDescent="0.25">
      <c r="B14" s="178" t="s">
        <v>26</v>
      </c>
      <c r="C14" s="258">
        <v>95221</v>
      </c>
      <c r="D14" s="180">
        <v>4164</v>
      </c>
      <c r="E14" s="180">
        <v>29516</v>
      </c>
      <c r="F14" s="180">
        <v>46334</v>
      </c>
      <c r="G14" s="180">
        <v>15207</v>
      </c>
      <c r="H14" s="202">
        <f t="shared" si="0"/>
        <v>15.970216653889374</v>
      </c>
    </row>
    <row r="15" spans="1:17" ht="15" customHeight="1" x14ac:dyDescent="0.25">
      <c r="B15" s="178" t="s">
        <v>36</v>
      </c>
      <c r="C15" s="258" t="s">
        <v>5</v>
      </c>
      <c r="D15" s="180" t="s">
        <v>5</v>
      </c>
      <c r="E15" s="180" t="s">
        <v>5</v>
      </c>
      <c r="F15" s="180" t="s">
        <v>5</v>
      </c>
      <c r="G15" s="180" t="s">
        <v>5</v>
      </c>
      <c r="H15" s="202" t="s">
        <v>5</v>
      </c>
    </row>
    <row r="16" spans="1:17" ht="15" customHeight="1" x14ac:dyDescent="0.25">
      <c r="B16" s="178" t="s">
        <v>19</v>
      </c>
      <c r="C16" s="258">
        <v>610206</v>
      </c>
      <c r="D16" s="180">
        <v>23125</v>
      </c>
      <c r="E16" s="180">
        <v>292749</v>
      </c>
      <c r="F16" s="180" t="s">
        <v>5</v>
      </c>
      <c r="G16" s="180">
        <v>294332</v>
      </c>
      <c r="H16" s="202">
        <f t="shared" si="0"/>
        <v>48.234858392083986</v>
      </c>
      <c r="J16" s="139"/>
      <c r="K16" s="139"/>
      <c r="L16" s="139"/>
      <c r="M16" s="139"/>
      <c r="N16" s="139"/>
      <c r="O16" s="139"/>
      <c r="P16" s="139"/>
      <c r="Q16" s="139"/>
    </row>
    <row r="17" spans="1:17" ht="15" customHeight="1" x14ac:dyDescent="0.25">
      <c r="B17" s="178" t="s">
        <v>24</v>
      </c>
      <c r="C17" s="258">
        <v>19820</v>
      </c>
      <c r="D17" s="180">
        <v>1198</v>
      </c>
      <c r="E17" s="180">
        <v>9129</v>
      </c>
      <c r="F17" s="180">
        <v>7533</v>
      </c>
      <c r="G17" s="180">
        <v>1960</v>
      </c>
      <c r="H17" s="202">
        <f t="shared" si="0"/>
        <v>9.8890010090817348</v>
      </c>
    </row>
    <row r="18" spans="1:17" ht="15" customHeight="1" x14ac:dyDescent="0.25">
      <c r="B18" s="178" t="s">
        <v>32</v>
      </c>
      <c r="C18" s="258">
        <v>3866</v>
      </c>
      <c r="D18" s="180">
        <v>463</v>
      </c>
      <c r="E18" s="180">
        <v>2436</v>
      </c>
      <c r="F18" s="180">
        <v>922</v>
      </c>
      <c r="G18" s="180">
        <v>45</v>
      </c>
      <c r="H18" s="202">
        <f t="shared" si="0"/>
        <v>1.1639937920331092</v>
      </c>
    </row>
    <row r="19" spans="1:17" ht="15" customHeight="1" x14ac:dyDescent="0.25">
      <c r="B19" s="178" t="s">
        <v>21</v>
      </c>
      <c r="C19" s="258" t="s">
        <v>5</v>
      </c>
      <c r="D19" s="180" t="s">
        <v>5</v>
      </c>
      <c r="E19" s="180" t="s">
        <v>5</v>
      </c>
      <c r="F19" s="180" t="s">
        <v>5</v>
      </c>
      <c r="G19" s="180" t="s">
        <v>5</v>
      </c>
      <c r="H19" s="202" t="s">
        <v>5</v>
      </c>
    </row>
    <row r="20" spans="1:17" ht="15" customHeight="1" x14ac:dyDescent="0.25">
      <c r="B20" s="178" t="s">
        <v>22</v>
      </c>
      <c r="C20" s="258" t="s">
        <v>5</v>
      </c>
      <c r="D20" s="180" t="s">
        <v>5</v>
      </c>
      <c r="E20" s="180" t="s">
        <v>5</v>
      </c>
      <c r="F20" s="180" t="s">
        <v>5</v>
      </c>
      <c r="G20" s="180" t="s">
        <v>5</v>
      </c>
      <c r="H20" s="202" t="s">
        <v>5</v>
      </c>
    </row>
    <row r="21" spans="1:17" ht="15" customHeight="1" x14ac:dyDescent="0.25">
      <c r="B21" s="178" t="s">
        <v>57</v>
      </c>
      <c r="C21" s="258">
        <v>2011</v>
      </c>
      <c r="D21" s="180">
        <v>188</v>
      </c>
      <c r="E21" s="180">
        <v>814</v>
      </c>
      <c r="F21" s="180">
        <v>804</v>
      </c>
      <c r="G21" s="180">
        <v>205</v>
      </c>
      <c r="H21" s="202">
        <f t="shared" si="0"/>
        <v>10.193933366484336</v>
      </c>
    </row>
    <row r="22" spans="1:17" ht="15" customHeight="1" x14ac:dyDescent="0.25">
      <c r="B22" s="178" t="s">
        <v>23</v>
      </c>
      <c r="C22" s="258" t="s">
        <v>5</v>
      </c>
      <c r="D22" s="180" t="s">
        <v>5</v>
      </c>
      <c r="E22" s="180" t="s">
        <v>5</v>
      </c>
      <c r="F22" s="180" t="s">
        <v>5</v>
      </c>
      <c r="G22" s="180" t="s">
        <v>5</v>
      </c>
      <c r="H22" s="202" t="s">
        <v>5</v>
      </c>
    </row>
    <row r="23" spans="1:17" ht="15" customHeight="1" x14ac:dyDescent="0.25">
      <c r="B23" s="178" t="s">
        <v>25</v>
      </c>
      <c r="C23" s="258">
        <v>3664</v>
      </c>
      <c r="D23" s="180">
        <v>403</v>
      </c>
      <c r="E23" s="180">
        <v>3175</v>
      </c>
      <c r="F23" s="180" t="s">
        <v>5</v>
      </c>
      <c r="G23" s="180">
        <v>86</v>
      </c>
      <c r="H23" s="202">
        <f t="shared" si="0"/>
        <v>2.3471615720524017</v>
      </c>
    </row>
    <row r="24" spans="1:17" ht="15" customHeight="1" x14ac:dyDescent="0.25">
      <c r="B24" s="178" t="s">
        <v>28</v>
      </c>
      <c r="C24" s="258">
        <v>165726</v>
      </c>
      <c r="D24" s="180">
        <v>19739</v>
      </c>
      <c r="E24" s="180">
        <v>99256</v>
      </c>
      <c r="F24" s="180">
        <v>42546</v>
      </c>
      <c r="G24" s="180">
        <v>4185</v>
      </c>
      <c r="H24" s="202">
        <f t="shared" si="0"/>
        <v>2.5252525252525251</v>
      </c>
    </row>
    <row r="25" spans="1:17" ht="15" customHeight="1" x14ac:dyDescent="0.25">
      <c r="B25" s="178" t="s">
        <v>27</v>
      </c>
      <c r="C25" s="258">
        <v>4336</v>
      </c>
      <c r="D25" s="180">
        <v>237</v>
      </c>
      <c r="E25" s="180">
        <v>1720</v>
      </c>
      <c r="F25" s="180">
        <v>1589</v>
      </c>
      <c r="G25" s="180">
        <v>790</v>
      </c>
      <c r="H25" s="202">
        <f t="shared" si="0"/>
        <v>18.219557195571955</v>
      </c>
    </row>
    <row r="26" spans="1:17" ht="15" customHeight="1" x14ac:dyDescent="0.25">
      <c r="B26" s="178" t="s">
        <v>30</v>
      </c>
      <c r="C26" s="258">
        <v>210731</v>
      </c>
      <c r="D26" s="180">
        <v>7761</v>
      </c>
      <c r="E26" s="180">
        <v>80203</v>
      </c>
      <c r="F26" s="180">
        <v>116783</v>
      </c>
      <c r="G26" s="180">
        <v>5984</v>
      </c>
      <c r="H26" s="202">
        <f t="shared" si="0"/>
        <v>2.8396391608258869</v>
      </c>
    </row>
    <row r="27" spans="1:17" ht="15" customHeight="1" thickBot="1" x14ac:dyDescent="0.3">
      <c r="B27" s="181" t="s">
        <v>3</v>
      </c>
      <c r="C27" s="259">
        <v>37326</v>
      </c>
      <c r="D27" s="183">
        <v>174</v>
      </c>
      <c r="E27" s="183">
        <v>2699</v>
      </c>
      <c r="F27" s="183">
        <v>21202</v>
      </c>
      <c r="G27" s="183">
        <v>13251</v>
      </c>
      <c r="H27" s="207">
        <f t="shared" si="0"/>
        <v>35.500723356373577</v>
      </c>
    </row>
    <row r="28" spans="1:17" ht="15" customHeight="1" x14ac:dyDescent="0.25">
      <c r="B28" s="3"/>
      <c r="C28" s="4"/>
      <c r="D28" s="4"/>
      <c r="E28" s="4"/>
      <c r="F28" s="4"/>
      <c r="G28" s="4"/>
    </row>
    <row r="29" spans="1:17" ht="75" customHeight="1" x14ac:dyDescent="0.25">
      <c r="A29" s="141" t="s">
        <v>7</v>
      </c>
      <c r="B29" s="285" t="s">
        <v>117</v>
      </c>
      <c r="C29" s="296"/>
      <c r="D29" s="296"/>
      <c r="E29" s="296"/>
      <c r="F29" s="296"/>
      <c r="G29" s="296"/>
      <c r="H29" s="282"/>
      <c r="I29" s="3"/>
      <c r="J29" s="3"/>
      <c r="K29" s="4"/>
      <c r="L29" s="4"/>
      <c r="M29" s="4"/>
      <c r="N29"/>
      <c r="O29"/>
      <c r="P29"/>
      <c r="Q29"/>
    </row>
    <row r="30" spans="1:17" ht="60" customHeight="1" x14ac:dyDescent="0.25">
      <c r="A30" s="141" t="s">
        <v>8</v>
      </c>
      <c r="B30" s="297" t="s">
        <v>157</v>
      </c>
      <c r="C30" s="296"/>
      <c r="D30" s="296"/>
      <c r="E30" s="296"/>
      <c r="F30" s="296"/>
      <c r="G30" s="296"/>
      <c r="H30" s="298"/>
    </row>
    <row r="31" spans="1:17" s="148" customFormat="1" ht="15" customHeight="1" x14ac:dyDescent="0.25">
      <c r="A31" s="171" t="s">
        <v>31</v>
      </c>
      <c r="B31" s="278" t="s">
        <v>140</v>
      </c>
      <c r="C31" s="279"/>
    </row>
    <row r="32" spans="1:17" s="168" customFormat="1" ht="15" customHeight="1" x14ac:dyDescent="0.25">
      <c r="A32" s="166" t="s">
        <v>1</v>
      </c>
      <c r="B32" s="280" t="s">
        <v>93</v>
      </c>
      <c r="C32" s="280"/>
      <c r="D32" s="243"/>
      <c r="E32" s="243"/>
      <c r="F32" s="243"/>
      <c r="G32" s="243"/>
      <c r="H32" s="243"/>
      <c r="I32" s="243"/>
      <c r="J32" s="167"/>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1:C31"/>
    <mergeCell ref="B32:C32"/>
    <mergeCell ref="B2:H2"/>
    <mergeCell ref="B3:B4"/>
    <mergeCell ref="C3:C4"/>
    <mergeCell ref="D3:H3"/>
    <mergeCell ref="B29:H29"/>
    <mergeCell ref="B30:H30"/>
  </mergeCells>
  <hyperlinks>
    <hyperlink ref="C1" location="Índice!A1" display="[índice Ç]"/>
    <hyperlink ref="B32" r:id="rId1" display="http://www.observatorioemigracao.pt/np4/6415"/>
    <hyperlink ref="B32:C32" r:id="rId2" display="ttp://www.observatorioemigracao.pt/np4/8218"/>
  </hyperlinks>
  <pageMargins left="0.7" right="0.7" top="0.75" bottom="0.75" header="0.3" footer="0.3"/>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election activeCell="C1" sqref="C1"/>
    </sheetView>
  </sheetViews>
  <sheetFormatPr defaultColWidth="9.140625" defaultRowHeight="15" x14ac:dyDescent="0.25"/>
  <cols>
    <col min="1" max="1" width="12.7109375" style="30" customWidth="1"/>
    <col min="2" max="2" width="24.7109375" style="30" customWidth="1"/>
    <col min="3" max="3" width="24.7109375" style="40" customWidth="1"/>
    <col min="4" max="5" width="24.7109375" style="30" customWidth="1"/>
    <col min="10" max="16384" width="9.140625" style="30"/>
  </cols>
  <sheetData>
    <row r="1" spans="1:9" s="31" customFormat="1" ht="30" customHeight="1" x14ac:dyDescent="0.25">
      <c r="A1" s="38" t="s">
        <v>0</v>
      </c>
      <c r="B1" s="79"/>
      <c r="C1" s="58" t="s">
        <v>83</v>
      </c>
      <c r="E1" s="58"/>
      <c r="F1"/>
      <c r="G1"/>
      <c r="H1"/>
      <c r="I1"/>
    </row>
    <row r="2" spans="1:9" s="31" customFormat="1" ht="45" customHeight="1" thickBot="1" x14ac:dyDescent="0.3">
      <c r="B2" s="319" t="s">
        <v>110</v>
      </c>
      <c r="C2" s="320"/>
      <c r="D2" s="320"/>
      <c r="E2" s="321"/>
      <c r="F2"/>
      <c r="G2"/>
      <c r="H2"/>
      <c r="I2"/>
    </row>
    <row r="3" spans="1:9" s="31" customFormat="1" ht="45" customHeight="1" x14ac:dyDescent="0.25">
      <c r="B3" s="302" t="s">
        <v>9</v>
      </c>
      <c r="C3" s="304" t="s">
        <v>49</v>
      </c>
      <c r="D3" s="306" t="s">
        <v>53</v>
      </c>
      <c r="E3" s="322"/>
      <c r="F3"/>
      <c r="G3"/>
      <c r="H3"/>
      <c r="I3"/>
    </row>
    <row r="4" spans="1:9" ht="60" customHeight="1" x14ac:dyDescent="0.25">
      <c r="B4" s="303"/>
      <c r="C4" s="305"/>
      <c r="D4" s="69" t="s">
        <v>2</v>
      </c>
      <c r="E4" s="73" t="s">
        <v>50</v>
      </c>
    </row>
    <row r="5" spans="1:9" ht="15" customHeight="1" x14ac:dyDescent="0.25">
      <c r="B5" s="172" t="s">
        <v>20</v>
      </c>
      <c r="C5" s="223">
        <v>109880</v>
      </c>
      <c r="D5" s="224">
        <v>635</v>
      </c>
      <c r="E5" s="225">
        <f t="shared" ref="E5" si="0">D5/C5*100</f>
        <v>0.57790316709137246</v>
      </c>
    </row>
    <row r="6" spans="1:9" ht="15" customHeight="1" x14ac:dyDescent="0.25">
      <c r="B6" s="175" t="s">
        <v>4</v>
      </c>
      <c r="C6" s="226" t="s">
        <v>5</v>
      </c>
      <c r="D6" s="227" t="s">
        <v>5</v>
      </c>
      <c r="E6" s="228" t="s">
        <v>5</v>
      </c>
    </row>
    <row r="7" spans="1:9" ht="15" customHeight="1" x14ac:dyDescent="0.25">
      <c r="A7" s="132"/>
      <c r="B7" s="175" t="s">
        <v>14</v>
      </c>
      <c r="C7" s="226">
        <v>127674</v>
      </c>
      <c r="D7" s="227">
        <v>230</v>
      </c>
      <c r="E7" s="228">
        <f>D7/C7*100</f>
        <v>0.18014631013362156</v>
      </c>
    </row>
    <row r="8" spans="1:9" ht="15" customHeight="1" x14ac:dyDescent="0.25">
      <c r="A8" s="132"/>
      <c r="B8" s="175" t="s">
        <v>15</v>
      </c>
      <c r="C8" s="226">
        <v>8796</v>
      </c>
      <c r="D8" s="227">
        <v>0</v>
      </c>
      <c r="E8" s="228">
        <f>D8/C8*100</f>
        <v>0</v>
      </c>
    </row>
    <row r="9" spans="1:9" ht="15" customHeight="1" x14ac:dyDescent="0.25">
      <c r="B9" s="178" t="s">
        <v>29</v>
      </c>
      <c r="C9" s="229">
        <v>33915</v>
      </c>
      <c r="D9" s="230">
        <v>236</v>
      </c>
      <c r="E9" s="231">
        <f>D9/C9*100</f>
        <v>0.6958572902845348</v>
      </c>
    </row>
    <row r="10" spans="1:9" ht="15" customHeight="1" x14ac:dyDescent="0.25">
      <c r="B10" s="178" t="s">
        <v>16</v>
      </c>
      <c r="C10" s="229" t="s">
        <v>5</v>
      </c>
      <c r="D10" s="230" t="s">
        <v>5</v>
      </c>
      <c r="E10" s="231" t="s">
        <v>5</v>
      </c>
    </row>
    <row r="11" spans="1:9" ht="15" customHeight="1" x14ac:dyDescent="0.25">
      <c r="B11" s="178" t="s">
        <v>6</v>
      </c>
      <c r="C11" s="229" t="s">
        <v>5</v>
      </c>
      <c r="D11" s="230" t="s">
        <v>5</v>
      </c>
      <c r="E11" s="231" t="s">
        <v>5</v>
      </c>
    </row>
    <row r="12" spans="1:9" ht="15" customHeight="1" x14ac:dyDescent="0.25">
      <c r="A12" s="132"/>
      <c r="B12" s="178" t="s">
        <v>17</v>
      </c>
      <c r="C12" s="229">
        <v>250151</v>
      </c>
      <c r="D12" s="230">
        <v>653</v>
      </c>
      <c r="E12" s="231">
        <f>D12/C12*100</f>
        <v>0.26104233043241881</v>
      </c>
    </row>
    <row r="13" spans="1:9" ht="15" customHeight="1" x14ac:dyDescent="0.25">
      <c r="A13" s="132"/>
      <c r="B13" s="178" t="s">
        <v>18</v>
      </c>
      <c r="C13" s="229">
        <v>7076</v>
      </c>
      <c r="D13" s="230">
        <v>25</v>
      </c>
      <c r="E13" s="231">
        <f>D13/C13*100</f>
        <v>0.35330695308083665</v>
      </c>
    </row>
    <row r="14" spans="1:9" ht="15" customHeight="1" x14ac:dyDescent="0.25">
      <c r="B14" s="178" t="s">
        <v>26</v>
      </c>
      <c r="C14" s="229">
        <v>80148</v>
      </c>
      <c r="D14" s="230">
        <v>256</v>
      </c>
      <c r="E14" s="231">
        <f t="shared" ref="E14:E20" si="1">D14/C14*100</f>
        <v>0.31940909317762139</v>
      </c>
    </row>
    <row r="15" spans="1:9" ht="15" customHeight="1" x14ac:dyDescent="0.25">
      <c r="B15" s="178" t="s">
        <v>36</v>
      </c>
      <c r="C15" s="229">
        <v>843593</v>
      </c>
      <c r="D15" s="230">
        <v>1712</v>
      </c>
      <c r="E15" s="231">
        <f t="shared" si="1"/>
        <v>0.20294146584905279</v>
      </c>
    </row>
    <row r="16" spans="1:9" ht="15" customHeight="1" x14ac:dyDescent="0.25">
      <c r="B16" s="178" t="s">
        <v>19</v>
      </c>
      <c r="C16" s="229">
        <v>112626</v>
      </c>
      <c r="D16" s="230">
        <v>1794</v>
      </c>
      <c r="E16" s="231">
        <f t="shared" si="1"/>
        <v>1.5928826381119814</v>
      </c>
    </row>
    <row r="17" spans="1:17" ht="15" customHeight="1" x14ac:dyDescent="0.25">
      <c r="B17" s="178" t="s">
        <v>24</v>
      </c>
      <c r="C17" s="229">
        <v>55943</v>
      </c>
      <c r="D17" s="230">
        <v>92</v>
      </c>
      <c r="E17" s="231">
        <f t="shared" si="1"/>
        <v>0.16445310405233898</v>
      </c>
    </row>
    <row r="18" spans="1:17" ht="15" customHeight="1" x14ac:dyDescent="0.25">
      <c r="A18" s="132"/>
      <c r="B18" s="178" t="s">
        <v>32</v>
      </c>
      <c r="C18" s="229">
        <v>5791</v>
      </c>
      <c r="D18" s="230">
        <v>4</v>
      </c>
      <c r="E18" s="231">
        <f t="shared" si="1"/>
        <v>6.9072699015714042E-2</v>
      </c>
    </row>
    <row r="19" spans="1:17" ht="15" customHeight="1" x14ac:dyDescent="0.25">
      <c r="B19" s="178" t="s">
        <v>21</v>
      </c>
      <c r="C19" s="229">
        <v>127001</v>
      </c>
      <c r="D19" s="230">
        <v>34</v>
      </c>
      <c r="E19" s="231">
        <f t="shared" si="1"/>
        <v>2.6771442744545317E-2</v>
      </c>
    </row>
    <row r="20" spans="1:17" ht="15" customHeight="1" x14ac:dyDescent="0.25">
      <c r="B20" s="178" t="s">
        <v>22</v>
      </c>
      <c r="C20" s="229">
        <v>9389</v>
      </c>
      <c r="D20" s="230">
        <v>981</v>
      </c>
      <c r="E20" s="231">
        <f t="shared" si="1"/>
        <v>10.448397060389818</v>
      </c>
    </row>
    <row r="21" spans="1:17" ht="15" customHeight="1" x14ac:dyDescent="0.25">
      <c r="B21" s="178" t="s">
        <v>57</v>
      </c>
      <c r="C21" s="229" t="s">
        <v>5</v>
      </c>
      <c r="D21" s="230" t="s">
        <v>5</v>
      </c>
      <c r="E21" s="231" t="s">
        <v>5</v>
      </c>
    </row>
    <row r="22" spans="1:17" ht="15" customHeight="1" x14ac:dyDescent="0.25">
      <c r="B22" s="178" t="s">
        <v>23</v>
      </c>
      <c r="C22" s="229" t="s">
        <v>5</v>
      </c>
      <c r="D22" s="230" t="s">
        <v>5</v>
      </c>
      <c r="E22" s="231" t="s">
        <v>5</v>
      </c>
    </row>
    <row r="23" spans="1:17" ht="15" customHeight="1" x14ac:dyDescent="0.25">
      <c r="B23" s="178" t="s">
        <v>25</v>
      </c>
      <c r="C23" s="229">
        <v>19698</v>
      </c>
      <c r="D23" s="230">
        <v>27</v>
      </c>
      <c r="E23" s="231">
        <f>D23/C23*100</f>
        <v>0.13706975327444412</v>
      </c>
    </row>
    <row r="24" spans="1:17" ht="15" customHeight="1" x14ac:dyDescent="0.25">
      <c r="B24" s="178" t="s">
        <v>28</v>
      </c>
      <c r="C24" s="229">
        <v>130568</v>
      </c>
      <c r="D24" s="230">
        <v>2042</v>
      </c>
      <c r="E24" s="231">
        <f>D24/C24*100</f>
        <v>1.5639360333312911</v>
      </c>
    </row>
    <row r="25" spans="1:17" ht="15" customHeight="1" x14ac:dyDescent="0.25">
      <c r="A25" s="132"/>
      <c r="B25" s="178" t="s">
        <v>27</v>
      </c>
      <c r="C25" s="229">
        <v>80175</v>
      </c>
      <c r="D25" s="230">
        <v>130</v>
      </c>
      <c r="E25" s="231">
        <f>D25/C25*100</f>
        <v>0.16214530714062989</v>
      </c>
    </row>
    <row r="26" spans="1:17" ht="15" customHeight="1" x14ac:dyDescent="0.25">
      <c r="B26" s="178" t="s">
        <v>30</v>
      </c>
      <c r="C26" s="229">
        <v>34141</v>
      </c>
      <c r="D26" s="230">
        <v>2008</v>
      </c>
      <c r="E26" s="231">
        <f>D26/C26*100</f>
        <v>5.8814914618786798</v>
      </c>
    </row>
    <row r="27" spans="1:17" ht="15" customHeight="1" thickBot="1" x14ac:dyDescent="0.3">
      <c r="B27" s="181" t="s">
        <v>3</v>
      </c>
      <c r="C27" s="232" t="s">
        <v>5</v>
      </c>
      <c r="D27" s="233" t="s">
        <v>5</v>
      </c>
      <c r="E27" s="234" t="s">
        <v>5</v>
      </c>
    </row>
    <row r="28" spans="1:17" ht="15" customHeight="1" x14ac:dyDescent="0.25">
      <c r="B28" s="3"/>
      <c r="C28" s="4"/>
      <c r="D28" s="4"/>
      <c r="E28" s="4"/>
    </row>
    <row r="29" spans="1:17" s="1" customFormat="1" ht="15" customHeight="1" x14ac:dyDescent="0.25">
      <c r="A29" s="42" t="s">
        <v>7</v>
      </c>
      <c r="B29" s="285" t="s">
        <v>131</v>
      </c>
      <c r="C29" s="285"/>
      <c r="D29" s="285"/>
      <c r="E29" s="285"/>
      <c r="F29"/>
      <c r="G29"/>
      <c r="H29"/>
      <c r="I29"/>
      <c r="J29" s="3"/>
      <c r="K29" s="4"/>
      <c r="L29" s="4"/>
      <c r="M29" s="4"/>
      <c r="N29"/>
      <c r="O29"/>
      <c r="P29"/>
      <c r="Q29"/>
    </row>
    <row r="30" spans="1:17" ht="75" customHeight="1" x14ac:dyDescent="0.25">
      <c r="A30" s="42" t="s">
        <v>8</v>
      </c>
      <c r="B30" s="297" t="s">
        <v>92</v>
      </c>
      <c r="C30" s="286"/>
      <c r="D30" s="286"/>
      <c r="E30" s="286"/>
    </row>
    <row r="31" spans="1:17" s="148" customFormat="1" ht="15" customHeight="1" x14ac:dyDescent="0.25">
      <c r="A31" s="171" t="s">
        <v>31</v>
      </c>
      <c r="B31" s="278" t="s">
        <v>140</v>
      </c>
      <c r="C31" s="279"/>
    </row>
    <row r="32" spans="1:17" s="168" customFormat="1" ht="15" customHeight="1" x14ac:dyDescent="0.25">
      <c r="A32" s="166" t="s">
        <v>1</v>
      </c>
      <c r="B32" s="280" t="s">
        <v>93</v>
      </c>
      <c r="C32" s="280"/>
      <c r="D32" s="241"/>
      <c r="E32" s="241"/>
      <c r="F32" s="241"/>
      <c r="G32" s="241"/>
      <c r="H32" s="167"/>
    </row>
    <row r="33" spans="2:4" x14ac:dyDescent="0.25">
      <c r="B33" s="41"/>
      <c r="C33" s="72"/>
      <c r="D33" s="41"/>
    </row>
    <row r="34" spans="2:4" x14ac:dyDescent="0.25">
      <c r="B34" s="41"/>
      <c r="C34" s="72"/>
      <c r="D34" s="41"/>
    </row>
    <row r="35" spans="2:4" x14ac:dyDescent="0.25">
      <c r="B35" s="41"/>
      <c r="C35" s="72"/>
      <c r="D35" s="41"/>
    </row>
    <row r="36" spans="2:4" x14ac:dyDescent="0.25">
      <c r="B36" s="41"/>
      <c r="C36" s="72"/>
      <c r="D36" s="41"/>
    </row>
    <row r="37" spans="2:4" x14ac:dyDescent="0.25">
      <c r="B37" s="41"/>
      <c r="C37" s="72"/>
      <c r="D37" s="41"/>
    </row>
    <row r="38" spans="2:4" x14ac:dyDescent="0.25">
      <c r="B38" s="41"/>
      <c r="C38" s="72"/>
      <c r="D38" s="41"/>
    </row>
    <row r="39" spans="2:4" x14ac:dyDescent="0.25">
      <c r="B39" s="41"/>
      <c r="C39" s="72"/>
      <c r="D39" s="41"/>
    </row>
    <row r="40" spans="2:4" x14ac:dyDescent="0.25">
      <c r="B40" s="41"/>
      <c r="C40" s="72"/>
      <c r="D40" s="41"/>
    </row>
    <row r="41" spans="2:4" x14ac:dyDescent="0.25">
      <c r="B41" s="41"/>
      <c r="C41" s="72"/>
      <c r="D41" s="41"/>
    </row>
    <row r="42" spans="2:4" x14ac:dyDescent="0.25">
      <c r="B42" s="41"/>
      <c r="C42" s="72"/>
      <c r="D42" s="41"/>
    </row>
    <row r="43" spans="2:4" x14ac:dyDescent="0.25">
      <c r="B43" s="41"/>
      <c r="C43" s="72"/>
      <c r="D43" s="41"/>
    </row>
    <row r="44" spans="2:4" x14ac:dyDescent="0.25">
      <c r="B44" s="41"/>
      <c r="C44" s="72"/>
      <c r="D44" s="41"/>
    </row>
    <row r="45" spans="2:4" x14ac:dyDescent="0.25">
      <c r="B45" s="41"/>
      <c r="C45" s="72"/>
      <c r="D45" s="41"/>
    </row>
  </sheetData>
  <sortState ref="B6:E27">
    <sortCondition ref="B5"/>
  </sortState>
  <mergeCells count="8">
    <mergeCell ref="B32:C32"/>
    <mergeCell ref="B31:C31"/>
    <mergeCell ref="B2:E2"/>
    <mergeCell ref="B3:B4"/>
    <mergeCell ref="C3:C4"/>
    <mergeCell ref="D3:E3"/>
    <mergeCell ref="B30:E30"/>
    <mergeCell ref="B29:E29"/>
  </mergeCells>
  <hyperlinks>
    <hyperlink ref="C1" location="Índice!A1" display="[índice Ç]"/>
    <hyperlink ref="B32" r:id="rId1" display="http://www.observatorioemigracao.pt/np4/6415"/>
    <hyperlink ref="B32:C32" r:id="rId2" display="ttp://www.observatorioemigracao.pt/np4/8218"/>
  </hyperlinks>
  <pageMargins left="0.25" right="0.25" top="0.75" bottom="0.75" header="0.3" footer="0.3"/>
  <pageSetup paperSize="9" orientation="portrait" horizontalDpi="4294967293" r:id="rId3"/>
  <drawing r:id="rId4"/>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election activeCell="C1" sqref="C1"/>
    </sheetView>
  </sheetViews>
  <sheetFormatPr defaultColWidth="8.7109375" defaultRowHeight="12" customHeight="1" x14ac:dyDescent="0.25"/>
  <cols>
    <col min="1" max="1" width="12.7109375" style="140" customWidth="1"/>
    <col min="2" max="2" width="18.7109375" style="87" customWidth="1"/>
    <col min="3" max="5" width="18.7109375" style="11" customWidth="1"/>
    <col min="6" max="6" width="18.7109375" customWidth="1"/>
    <col min="7" max="9" width="18.7109375" style="87" customWidth="1"/>
    <col min="10" max="11" width="8.7109375" style="87" customWidth="1"/>
    <col min="12" max="16384" width="8.7109375" style="87"/>
  </cols>
  <sheetData>
    <row r="1" spans="1:15" ht="30" customHeight="1" x14ac:dyDescent="0.25">
      <c r="A1" s="46" t="s">
        <v>0</v>
      </c>
      <c r="B1" s="79"/>
      <c r="C1" s="58" t="s">
        <v>83</v>
      </c>
      <c r="D1" s="12"/>
      <c r="I1" s="58"/>
    </row>
    <row r="2" spans="1:15" ht="30" customHeight="1" thickBot="1" x14ac:dyDescent="0.3">
      <c r="B2" s="288" t="s">
        <v>111</v>
      </c>
      <c r="C2" s="288"/>
      <c r="D2" s="288"/>
      <c r="E2" s="288"/>
      <c r="F2" s="288"/>
      <c r="G2" s="288"/>
      <c r="H2" s="288"/>
      <c r="I2" s="288"/>
    </row>
    <row r="3" spans="1:15" ht="30" customHeight="1" x14ac:dyDescent="0.25">
      <c r="B3" s="302" t="s">
        <v>9</v>
      </c>
      <c r="C3" s="306" t="s">
        <v>76</v>
      </c>
      <c r="D3" s="307"/>
      <c r="E3" s="308"/>
      <c r="F3" s="306" t="s">
        <v>35</v>
      </c>
      <c r="G3" s="307"/>
      <c r="H3" s="307"/>
      <c r="I3" s="307"/>
    </row>
    <row r="4" spans="1:15" ht="45" customHeight="1" x14ac:dyDescent="0.25">
      <c r="B4" s="303"/>
      <c r="C4" s="155">
        <v>2020</v>
      </c>
      <c r="D4" s="74">
        <v>2019</v>
      </c>
      <c r="E4" s="156" t="s">
        <v>66</v>
      </c>
      <c r="F4" s="155">
        <v>2020</v>
      </c>
      <c r="G4" s="74">
        <v>2019</v>
      </c>
      <c r="H4" s="74" t="s">
        <v>67</v>
      </c>
      <c r="I4" s="74" t="s">
        <v>66</v>
      </c>
    </row>
    <row r="5" spans="1:15" ht="15" customHeight="1" x14ac:dyDescent="0.25">
      <c r="B5" s="172" t="s">
        <v>20</v>
      </c>
      <c r="C5" s="196">
        <v>109880</v>
      </c>
      <c r="D5" s="174">
        <v>128905</v>
      </c>
      <c r="E5" s="197">
        <f>(C5/D5*100)-100</f>
        <v>-14.758930995694513</v>
      </c>
      <c r="F5" s="174">
        <v>635</v>
      </c>
      <c r="G5" s="174">
        <v>760</v>
      </c>
      <c r="H5" s="198">
        <f>F5-G5</f>
        <v>-125</v>
      </c>
      <c r="I5" s="199">
        <f>(F5/G5*100)-100</f>
        <v>-16.44736842105263</v>
      </c>
    </row>
    <row r="6" spans="1:15" ht="15" customHeight="1" x14ac:dyDescent="0.25">
      <c r="B6" s="175" t="s">
        <v>4</v>
      </c>
      <c r="C6" s="200" t="s">
        <v>5</v>
      </c>
      <c r="D6" s="177" t="s">
        <v>5</v>
      </c>
      <c r="E6" s="201" t="s">
        <v>5</v>
      </c>
      <c r="F6" s="177" t="s">
        <v>5</v>
      </c>
      <c r="G6" s="177" t="s">
        <v>5</v>
      </c>
      <c r="H6" s="180" t="s">
        <v>5</v>
      </c>
      <c r="I6" s="202" t="s">
        <v>5</v>
      </c>
    </row>
    <row r="7" spans="1:15" ht="15" customHeight="1" x14ac:dyDescent="0.25">
      <c r="B7" s="175" t="s">
        <v>14</v>
      </c>
      <c r="C7" s="200">
        <v>127674</v>
      </c>
      <c r="D7" s="177">
        <v>80562</v>
      </c>
      <c r="E7" s="201">
        <f t="shared" ref="E7:E26" si="0">(C7/D7*100)-100</f>
        <v>58.479183734266769</v>
      </c>
      <c r="F7" s="177">
        <v>230</v>
      </c>
      <c r="G7" s="177">
        <v>216</v>
      </c>
      <c r="H7" s="180">
        <f t="shared" ref="H7:H26" si="1">F7-G7</f>
        <v>14</v>
      </c>
      <c r="I7" s="202">
        <f t="shared" ref="I7:I26" si="2">(F7/G7*100)-100</f>
        <v>6.4814814814814952</v>
      </c>
    </row>
    <row r="8" spans="1:15" ht="15" customHeight="1" x14ac:dyDescent="0.25">
      <c r="B8" s="175" t="s">
        <v>15</v>
      </c>
      <c r="C8" s="200">
        <v>8796</v>
      </c>
      <c r="D8" s="177">
        <v>10500</v>
      </c>
      <c r="E8" s="201">
        <f t="shared" si="0"/>
        <v>-16.228571428571428</v>
      </c>
      <c r="F8" s="177">
        <v>0</v>
      </c>
      <c r="G8" s="177">
        <v>3</v>
      </c>
      <c r="H8" s="180">
        <f t="shared" si="1"/>
        <v>-3</v>
      </c>
      <c r="I8" s="202">
        <f t="shared" si="2"/>
        <v>-100</v>
      </c>
    </row>
    <row r="9" spans="1:15" ht="15" customHeight="1" x14ac:dyDescent="0.25">
      <c r="B9" s="178" t="s">
        <v>29</v>
      </c>
      <c r="C9" s="203">
        <v>33915</v>
      </c>
      <c r="D9" s="180">
        <v>40594</v>
      </c>
      <c r="E9" s="204">
        <f t="shared" si="0"/>
        <v>-16.453170419273789</v>
      </c>
      <c r="F9" s="180">
        <v>236</v>
      </c>
      <c r="G9" s="180">
        <v>326</v>
      </c>
      <c r="H9" s="180">
        <f t="shared" si="1"/>
        <v>-90</v>
      </c>
      <c r="I9" s="202">
        <f t="shared" si="2"/>
        <v>-27.607361963190186</v>
      </c>
    </row>
    <row r="10" spans="1:15" ht="15" customHeight="1" x14ac:dyDescent="0.25">
      <c r="B10" s="178" t="s">
        <v>16</v>
      </c>
      <c r="C10" s="203" t="s">
        <v>5</v>
      </c>
      <c r="D10" s="180" t="s">
        <v>5</v>
      </c>
      <c r="E10" s="204" t="s">
        <v>5</v>
      </c>
      <c r="F10" s="180" t="s">
        <v>5</v>
      </c>
      <c r="G10" s="180" t="s">
        <v>5</v>
      </c>
      <c r="H10" s="180" t="s">
        <v>5</v>
      </c>
      <c r="I10" s="202" t="s">
        <v>5</v>
      </c>
    </row>
    <row r="11" spans="1:15" ht="15" customHeight="1" x14ac:dyDescent="0.25">
      <c r="B11" s="178" t="s">
        <v>6</v>
      </c>
      <c r="C11" s="203" t="s">
        <v>5</v>
      </c>
      <c r="D11" s="180" t="s">
        <v>5</v>
      </c>
      <c r="E11" s="204" t="s">
        <v>5</v>
      </c>
      <c r="F11" s="180" t="s">
        <v>5</v>
      </c>
      <c r="G11" s="180" t="s">
        <v>5</v>
      </c>
      <c r="H11" s="180" t="s">
        <v>5</v>
      </c>
      <c r="I11" s="202" t="s">
        <v>5</v>
      </c>
    </row>
    <row r="12" spans="1:15" ht="15" customHeight="1" x14ac:dyDescent="0.25">
      <c r="B12" s="178" t="s">
        <v>17</v>
      </c>
      <c r="C12" s="203">
        <v>250151</v>
      </c>
      <c r="D12" s="180">
        <v>176470</v>
      </c>
      <c r="E12" s="204">
        <f t="shared" si="0"/>
        <v>41.75270584235281</v>
      </c>
      <c r="F12" s="180">
        <v>653</v>
      </c>
      <c r="G12" s="180">
        <v>277</v>
      </c>
      <c r="H12" s="180">
        <f t="shared" si="1"/>
        <v>376</v>
      </c>
      <c r="I12" s="202">
        <f t="shared" si="2"/>
        <v>135.74007220216609</v>
      </c>
    </row>
    <row r="13" spans="1:15" ht="15" customHeight="1" x14ac:dyDescent="0.25">
      <c r="B13" s="178" t="s">
        <v>18</v>
      </c>
      <c r="C13" s="203">
        <v>7076</v>
      </c>
      <c r="D13" s="180">
        <v>1781</v>
      </c>
      <c r="E13" s="204">
        <f t="shared" si="0"/>
        <v>297.30488489612577</v>
      </c>
      <c r="F13" s="180">
        <v>25</v>
      </c>
      <c r="G13" s="180">
        <v>2</v>
      </c>
      <c r="H13" s="180">
        <f t="shared" si="1"/>
        <v>23</v>
      </c>
      <c r="I13" s="202">
        <f t="shared" si="2"/>
        <v>1150</v>
      </c>
    </row>
    <row r="14" spans="1:15" ht="15" customHeight="1" x14ac:dyDescent="0.25">
      <c r="B14" s="178" t="s">
        <v>26</v>
      </c>
      <c r="C14" s="203">
        <v>80148</v>
      </c>
      <c r="D14" s="180">
        <v>162799</v>
      </c>
      <c r="E14" s="204">
        <f t="shared" si="0"/>
        <v>-50.768739365720918</v>
      </c>
      <c r="F14" s="180">
        <v>256</v>
      </c>
      <c r="G14" s="180">
        <v>596</v>
      </c>
      <c r="H14" s="180">
        <f t="shared" si="1"/>
        <v>-340</v>
      </c>
      <c r="I14" s="202">
        <f t="shared" si="2"/>
        <v>-57.04697986577181</v>
      </c>
    </row>
    <row r="15" spans="1:15" ht="15" customHeight="1" x14ac:dyDescent="0.25">
      <c r="B15" s="178" t="s">
        <v>36</v>
      </c>
      <c r="C15" s="203">
        <v>843593</v>
      </c>
      <c r="D15" s="180">
        <v>761901</v>
      </c>
      <c r="E15" s="204">
        <f t="shared" si="0"/>
        <v>10.722127940506709</v>
      </c>
      <c r="F15" s="180">
        <v>1712</v>
      </c>
      <c r="G15" s="180">
        <v>2031</v>
      </c>
      <c r="H15" s="180">
        <f t="shared" si="1"/>
        <v>-319</v>
      </c>
      <c r="I15" s="202">
        <f t="shared" si="2"/>
        <v>-15.706548498276703</v>
      </c>
    </row>
    <row r="16" spans="1:15" ht="15" customHeight="1" x14ac:dyDescent="0.25">
      <c r="B16" s="178" t="s">
        <v>19</v>
      </c>
      <c r="C16" s="203">
        <v>112626</v>
      </c>
      <c r="D16" s="180">
        <v>110014</v>
      </c>
      <c r="E16" s="204">
        <f t="shared" si="0"/>
        <v>2.3742432781282332</v>
      </c>
      <c r="F16" s="180">
        <v>1794</v>
      </c>
      <c r="G16" s="180">
        <v>2080</v>
      </c>
      <c r="H16" s="180">
        <f t="shared" si="1"/>
        <v>-286</v>
      </c>
      <c r="I16" s="202">
        <f t="shared" si="2"/>
        <v>-13.75</v>
      </c>
      <c r="J16" s="139"/>
      <c r="K16" s="139"/>
      <c r="L16" s="139"/>
      <c r="M16" s="139"/>
      <c r="N16" s="139"/>
      <c r="O16" s="139"/>
    </row>
    <row r="17" spans="1:15" ht="15" customHeight="1" x14ac:dyDescent="0.25">
      <c r="B17" s="178" t="s">
        <v>24</v>
      </c>
      <c r="C17" s="203">
        <v>55943</v>
      </c>
      <c r="D17" s="180">
        <v>34191</v>
      </c>
      <c r="E17" s="204">
        <f t="shared" si="0"/>
        <v>63.619081044719366</v>
      </c>
      <c r="F17" s="180">
        <v>92</v>
      </c>
      <c r="G17" s="180">
        <v>63</v>
      </c>
      <c r="H17" s="180">
        <f t="shared" si="1"/>
        <v>29</v>
      </c>
      <c r="I17" s="202">
        <f t="shared" si="2"/>
        <v>46.031746031746025</v>
      </c>
    </row>
    <row r="18" spans="1:15" ht="15" customHeight="1" x14ac:dyDescent="0.25">
      <c r="B18" s="178" t="s">
        <v>32</v>
      </c>
      <c r="C18" s="203">
        <v>5791</v>
      </c>
      <c r="D18" s="180">
        <v>8223</v>
      </c>
      <c r="E18" s="204">
        <f t="shared" si="0"/>
        <v>-29.575580688313266</v>
      </c>
      <c r="F18" s="180">
        <v>4</v>
      </c>
      <c r="G18" s="180">
        <v>18</v>
      </c>
      <c r="H18" s="180">
        <f t="shared" si="1"/>
        <v>-14</v>
      </c>
      <c r="I18" s="202">
        <f t="shared" si="2"/>
        <v>-77.777777777777771</v>
      </c>
    </row>
    <row r="19" spans="1:15" ht="15" customHeight="1" x14ac:dyDescent="0.25">
      <c r="B19" s="178" t="s">
        <v>21</v>
      </c>
      <c r="C19" s="203">
        <v>127001</v>
      </c>
      <c r="D19" s="180">
        <v>112523</v>
      </c>
      <c r="E19" s="204">
        <f t="shared" si="0"/>
        <v>12.866702807426037</v>
      </c>
      <c r="F19" s="180">
        <v>34</v>
      </c>
      <c r="G19" s="180">
        <v>21</v>
      </c>
      <c r="H19" s="180">
        <f t="shared" si="1"/>
        <v>13</v>
      </c>
      <c r="I19" s="202">
        <f t="shared" si="2"/>
        <v>61.904761904761898</v>
      </c>
    </row>
    <row r="20" spans="1:15" ht="15" customHeight="1" x14ac:dyDescent="0.25">
      <c r="B20" s="178" t="s">
        <v>22</v>
      </c>
      <c r="C20" s="203">
        <v>9389</v>
      </c>
      <c r="D20" s="180">
        <v>11451</v>
      </c>
      <c r="E20" s="204">
        <f t="shared" si="0"/>
        <v>-18.007160946642216</v>
      </c>
      <c r="F20" s="180">
        <v>981</v>
      </c>
      <c r="G20" s="180">
        <v>1067</v>
      </c>
      <c r="H20" s="180">
        <f t="shared" si="1"/>
        <v>-86</v>
      </c>
      <c r="I20" s="202">
        <f t="shared" si="2"/>
        <v>-8.0599812558575366</v>
      </c>
    </row>
    <row r="21" spans="1:15" ht="15" customHeight="1" x14ac:dyDescent="0.25">
      <c r="B21" s="178" t="s">
        <v>57</v>
      </c>
      <c r="C21" s="203" t="s">
        <v>5</v>
      </c>
      <c r="D21" s="180" t="s">
        <v>5</v>
      </c>
      <c r="E21" s="204" t="s">
        <v>5</v>
      </c>
      <c r="F21" s="180" t="s">
        <v>5</v>
      </c>
      <c r="G21" s="180" t="s">
        <v>5</v>
      </c>
      <c r="H21" s="180" t="s">
        <v>5</v>
      </c>
      <c r="I21" s="202" t="s">
        <v>5</v>
      </c>
    </row>
    <row r="22" spans="1:15" ht="15" customHeight="1" x14ac:dyDescent="0.25">
      <c r="B22" s="178" t="s">
        <v>23</v>
      </c>
      <c r="C22" s="203" t="s">
        <v>5</v>
      </c>
      <c r="D22" s="180" t="s">
        <v>5</v>
      </c>
      <c r="E22" s="204" t="s">
        <v>5</v>
      </c>
      <c r="F22" s="180" t="s">
        <v>5</v>
      </c>
      <c r="G22" s="180" t="s">
        <v>5</v>
      </c>
      <c r="H22" s="180" t="s">
        <v>5</v>
      </c>
      <c r="I22" s="202" t="s">
        <v>5</v>
      </c>
    </row>
    <row r="23" spans="1:15" ht="15" customHeight="1" x14ac:dyDescent="0.25">
      <c r="B23" s="178" t="s">
        <v>25</v>
      </c>
      <c r="C23" s="203">
        <v>19698</v>
      </c>
      <c r="D23" s="180">
        <v>13201</v>
      </c>
      <c r="E23" s="204">
        <f t="shared" si="0"/>
        <v>49.215968487235813</v>
      </c>
      <c r="F23" s="180">
        <v>27</v>
      </c>
      <c r="G23" s="180">
        <v>18</v>
      </c>
      <c r="H23" s="180">
        <f t="shared" si="1"/>
        <v>9</v>
      </c>
      <c r="I23" s="202">
        <f t="shared" si="2"/>
        <v>50</v>
      </c>
    </row>
    <row r="24" spans="1:15" ht="15" customHeight="1" x14ac:dyDescent="0.25">
      <c r="B24" s="178" t="s">
        <v>28</v>
      </c>
      <c r="C24" s="203">
        <v>130568</v>
      </c>
      <c r="D24" s="180">
        <v>159380</v>
      </c>
      <c r="E24" s="204">
        <f t="shared" si="0"/>
        <v>-18.07755050821936</v>
      </c>
      <c r="F24" s="180">
        <v>2042</v>
      </c>
      <c r="G24" s="180">
        <v>2227</v>
      </c>
      <c r="H24" s="180">
        <f t="shared" si="1"/>
        <v>-185</v>
      </c>
      <c r="I24" s="202">
        <f t="shared" si="2"/>
        <v>-8.3071396497530259</v>
      </c>
    </row>
    <row r="25" spans="1:15" ht="15" customHeight="1" x14ac:dyDescent="0.25">
      <c r="B25" s="178" t="s">
        <v>27</v>
      </c>
      <c r="C25" s="203">
        <v>80175</v>
      </c>
      <c r="D25" s="180">
        <v>64206</v>
      </c>
      <c r="E25" s="204">
        <f t="shared" si="0"/>
        <v>24.871507335763027</v>
      </c>
      <c r="F25" s="180">
        <v>130</v>
      </c>
      <c r="G25" s="180">
        <v>65</v>
      </c>
      <c r="H25" s="180">
        <f t="shared" si="1"/>
        <v>65</v>
      </c>
      <c r="I25" s="202">
        <f t="shared" si="2"/>
        <v>100</v>
      </c>
    </row>
    <row r="26" spans="1:15" ht="15" customHeight="1" x14ac:dyDescent="0.25">
      <c r="B26" s="178" t="s">
        <v>30</v>
      </c>
      <c r="C26" s="203">
        <v>34141</v>
      </c>
      <c r="D26" s="180">
        <v>41127</v>
      </c>
      <c r="E26" s="204">
        <f t="shared" si="0"/>
        <v>-16.986407955844101</v>
      </c>
      <c r="F26" s="180">
        <v>2008</v>
      </c>
      <c r="G26" s="180">
        <v>2816</v>
      </c>
      <c r="H26" s="180">
        <f t="shared" si="1"/>
        <v>-808</v>
      </c>
      <c r="I26" s="202">
        <f t="shared" si="2"/>
        <v>-28.693181818181827</v>
      </c>
    </row>
    <row r="27" spans="1:15" ht="15" customHeight="1" thickBot="1" x14ac:dyDescent="0.3">
      <c r="B27" s="181" t="s">
        <v>3</v>
      </c>
      <c r="C27" s="205" t="s">
        <v>5</v>
      </c>
      <c r="D27" s="183" t="s">
        <v>5</v>
      </c>
      <c r="E27" s="206" t="s">
        <v>5</v>
      </c>
      <c r="F27" s="183" t="s">
        <v>5</v>
      </c>
      <c r="G27" s="183" t="s">
        <v>5</v>
      </c>
      <c r="H27" s="183" t="s">
        <v>5</v>
      </c>
      <c r="I27" s="207" t="s">
        <v>5</v>
      </c>
    </row>
    <row r="28" spans="1:15" ht="15" customHeight="1" x14ac:dyDescent="0.25">
      <c r="B28" s="3"/>
      <c r="C28" s="4"/>
      <c r="D28" s="4"/>
      <c r="E28" s="4"/>
    </row>
    <row r="29" spans="1:15" ht="15" customHeight="1" x14ac:dyDescent="0.25">
      <c r="A29" s="141" t="s">
        <v>7</v>
      </c>
      <c r="B29" s="285" t="s">
        <v>132</v>
      </c>
      <c r="C29" s="285"/>
      <c r="D29" s="285"/>
      <c r="E29" s="285"/>
      <c r="F29" s="285"/>
      <c r="G29" s="285"/>
      <c r="H29" s="285"/>
      <c r="I29" s="285"/>
      <c r="J29" s="4"/>
      <c r="K29" s="4"/>
      <c r="L29"/>
      <c r="M29"/>
      <c r="N29"/>
      <c r="O29"/>
    </row>
    <row r="30" spans="1:15" ht="60" customHeight="1" x14ac:dyDescent="0.25">
      <c r="A30" s="141" t="s">
        <v>8</v>
      </c>
      <c r="B30" s="297" t="s">
        <v>91</v>
      </c>
      <c r="C30" s="297"/>
      <c r="D30" s="297"/>
      <c r="E30" s="297"/>
      <c r="F30" s="297"/>
      <c r="G30" s="297"/>
      <c r="H30" s="297"/>
      <c r="I30" s="297"/>
    </row>
    <row r="31" spans="1:15" s="148" customFormat="1" ht="15" customHeight="1" x14ac:dyDescent="0.25">
      <c r="A31" s="171" t="s">
        <v>31</v>
      </c>
      <c r="B31" s="278" t="s">
        <v>140</v>
      </c>
      <c r="C31" s="279"/>
    </row>
    <row r="32" spans="1:15" s="168" customFormat="1" ht="15" customHeight="1" x14ac:dyDescent="0.25">
      <c r="A32" s="166" t="s">
        <v>1</v>
      </c>
      <c r="B32" s="280" t="s">
        <v>93</v>
      </c>
      <c r="C32" s="280"/>
      <c r="D32" s="241"/>
      <c r="E32" s="241"/>
      <c r="F32" s="241"/>
      <c r="G32" s="241"/>
      <c r="H32" s="167"/>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2:C32"/>
    <mergeCell ref="B2:I2"/>
    <mergeCell ref="B29:I29"/>
    <mergeCell ref="B30:I30"/>
    <mergeCell ref="B31:C31"/>
    <mergeCell ref="B3:B4"/>
    <mergeCell ref="C3:E3"/>
    <mergeCell ref="F3:I3"/>
  </mergeCells>
  <hyperlinks>
    <hyperlink ref="C1" location="Índice!A1" display="[índice Ç]"/>
    <hyperlink ref="B32" r:id="rId1" display="http://www.observatorioemigracao.pt/np4/6415"/>
    <hyperlink ref="B32:C32" r:id="rId2" display="ttp://www.observatorioemigracao.pt/np4/8218"/>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workbookViewId="0">
      <selection activeCell="C1" sqref="C1"/>
    </sheetView>
  </sheetViews>
  <sheetFormatPr defaultColWidth="8.85546875" defaultRowHeight="15" x14ac:dyDescent="0.25"/>
  <cols>
    <col min="1" max="1" width="12.7109375" customWidth="1"/>
    <col min="2" max="8" width="18.7109375" customWidth="1"/>
  </cols>
  <sheetData>
    <row r="1" spans="1:9" ht="30" customHeight="1" x14ac:dyDescent="0.25">
      <c r="A1" s="94" t="s">
        <v>65</v>
      </c>
      <c r="B1" s="79"/>
      <c r="C1" s="58" t="s">
        <v>83</v>
      </c>
      <c r="D1" s="95"/>
      <c r="E1" s="96"/>
      <c r="F1" s="96"/>
      <c r="G1" s="96"/>
      <c r="H1" s="58"/>
      <c r="I1" s="96"/>
    </row>
    <row r="2" spans="1:9" ht="30" customHeight="1" thickBot="1" x14ac:dyDescent="0.3">
      <c r="A2" s="97"/>
      <c r="B2" s="324" t="s">
        <v>112</v>
      </c>
      <c r="C2" s="324"/>
      <c r="D2" s="324"/>
      <c r="E2" s="325"/>
      <c r="F2" s="321"/>
      <c r="G2" s="321"/>
      <c r="H2" s="321"/>
      <c r="I2" s="97"/>
    </row>
    <row r="3" spans="1:9" ht="30" customHeight="1" x14ac:dyDescent="0.25">
      <c r="A3" s="97"/>
      <c r="B3" s="302" t="s">
        <v>9</v>
      </c>
      <c r="C3" s="312" t="s">
        <v>12</v>
      </c>
      <c r="D3" s="314" t="s">
        <v>46</v>
      </c>
      <c r="E3" s="327"/>
      <c r="F3" s="306" t="s">
        <v>47</v>
      </c>
      <c r="G3" s="328"/>
      <c r="H3" s="328"/>
      <c r="I3" s="97"/>
    </row>
    <row r="4" spans="1:9" ht="45" customHeight="1" x14ac:dyDescent="0.25">
      <c r="A4" s="97"/>
      <c r="B4" s="303"/>
      <c r="C4" s="326"/>
      <c r="D4" s="65" t="s">
        <v>2</v>
      </c>
      <c r="E4" s="66" t="s">
        <v>43</v>
      </c>
      <c r="F4" s="65" t="s">
        <v>2</v>
      </c>
      <c r="G4" s="66" t="s">
        <v>43</v>
      </c>
      <c r="H4" s="74" t="s">
        <v>48</v>
      </c>
      <c r="I4" s="30"/>
    </row>
    <row r="5" spans="1:9" x14ac:dyDescent="0.25">
      <c r="A5" s="97"/>
      <c r="B5" s="172" t="s">
        <v>20</v>
      </c>
      <c r="C5" s="235">
        <v>83214890</v>
      </c>
      <c r="D5" s="173">
        <v>11432460</v>
      </c>
      <c r="E5" s="210">
        <f t="shared" ref="E5" si="0">D5/C5*100</f>
        <v>13.738478774651988</v>
      </c>
      <c r="F5" s="196">
        <v>138555</v>
      </c>
      <c r="G5" s="210">
        <f>F5/C5*100</f>
        <v>0.16650265355154589</v>
      </c>
      <c r="H5" s="210">
        <f>F5/D5*100</f>
        <v>1.2119438860927569</v>
      </c>
      <c r="I5" s="30"/>
    </row>
    <row r="6" spans="1:9" x14ac:dyDescent="0.25">
      <c r="A6" s="97"/>
      <c r="B6" s="175" t="s">
        <v>4</v>
      </c>
      <c r="C6" s="212" t="s">
        <v>5</v>
      </c>
      <c r="D6" s="176" t="s">
        <v>5</v>
      </c>
      <c r="E6" s="214" t="s">
        <v>5</v>
      </c>
      <c r="F6" s="200" t="s">
        <v>5</v>
      </c>
      <c r="G6" s="214" t="s">
        <v>5</v>
      </c>
      <c r="H6" s="214" t="s">
        <v>5</v>
      </c>
      <c r="I6" s="30"/>
    </row>
    <row r="7" spans="1:9" x14ac:dyDescent="0.25">
      <c r="A7" s="133"/>
      <c r="B7" s="175" t="s">
        <v>14</v>
      </c>
      <c r="C7" s="212" t="s">
        <v>5</v>
      </c>
      <c r="D7" s="176" t="s">
        <v>5</v>
      </c>
      <c r="E7" s="214" t="s">
        <v>5</v>
      </c>
      <c r="F7" s="200" t="s">
        <v>5</v>
      </c>
      <c r="G7" s="214" t="s">
        <v>5</v>
      </c>
      <c r="H7" s="214" t="s">
        <v>5</v>
      </c>
      <c r="I7" s="30"/>
    </row>
    <row r="8" spans="1:9" x14ac:dyDescent="0.25">
      <c r="A8" s="97"/>
      <c r="B8" s="175" t="s">
        <v>15</v>
      </c>
      <c r="C8" s="212">
        <v>8901064</v>
      </c>
      <c r="D8" s="176">
        <v>1486223</v>
      </c>
      <c r="E8" s="214">
        <f t="shared" ref="E8:E26" si="1">D8/C8*100</f>
        <v>16.697138679151166</v>
      </c>
      <c r="F8" s="200">
        <v>3989</v>
      </c>
      <c r="G8" s="214">
        <f>F8/C8*100</f>
        <v>4.4814867076565228E-2</v>
      </c>
      <c r="H8" s="214">
        <f>F8/D8*100</f>
        <v>0.26839848394218091</v>
      </c>
      <c r="I8" s="30"/>
    </row>
    <row r="9" spans="1:9" x14ac:dyDescent="0.25">
      <c r="A9" s="97"/>
      <c r="B9" s="178" t="s">
        <v>29</v>
      </c>
      <c r="C9" s="216">
        <v>11522440</v>
      </c>
      <c r="D9" s="179">
        <v>1453319</v>
      </c>
      <c r="E9" s="202">
        <f t="shared" si="1"/>
        <v>12.612944827658032</v>
      </c>
      <c r="F9" s="203">
        <v>48655</v>
      </c>
      <c r="G9" s="202">
        <f>F9/C9*100</f>
        <v>0.42226299290775215</v>
      </c>
      <c r="H9" s="202">
        <f>F9/D9*100</f>
        <v>3.347854118744749</v>
      </c>
      <c r="I9" s="30"/>
    </row>
    <row r="10" spans="1:9" x14ac:dyDescent="0.25">
      <c r="A10" s="97"/>
      <c r="B10" s="178" t="s">
        <v>16</v>
      </c>
      <c r="C10" s="212" t="s">
        <v>5</v>
      </c>
      <c r="D10" s="179" t="s">
        <v>5</v>
      </c>
      <c r="E10" s="202" t="s">
        <v>5</v>
      </c>
      <c r="F10" s="203" t="s">
        <v>5</v>
      </c>
      <c r="G10" s="202" t="s">
        <v>5</v>
      </c>
      <c r="H10" s="202" t="s">
        <v>5</v>
      </c>
      <c r="I10" s="30"/>
    </row>
    <row r="11" spans="1:9" x14ac:dyDescent="0.25">
      <c r="A11" s="97"/>
      <c r="B11" s="178" t="s">
        <v>6</v>
      </c>
      <c r="C11" s="212" t="s">
        <v>5</v>
      </c>
      <c r="D11" s="179" t="s">
        <v>5</v>
      </c>
      <c r="E11" s="202" t="s">
        <v>5</v>
      </c>
      <c r="F11" s="203" t="s">
        <v>5</v>
      </c>
      <c r="G11" s="202" t="s">
        <v>5</v>
      </c>
      <c r="H11" s="202" t="s">
        <v>5</v>
      </c>
      <c r="I11" s="30"/>
    </row>
    <row r="12" spans="1:9" x14ac:dyDescent="0.25">
      <c r="A12" s="97"/>
      <c r="B12" s="178" t="s">
        <v>17</v>
      </c>
      <c r="C12" s="216">
        <v>34460060</v>
      </c>
      <c r="D12" s="179">
        <v>2425190</v>
      </c>
      <c r="E12" s="202">
        <f t="shared" si="1"/>
        <v>7.0376836256234032</v>
      </c>
      <c r="F12" s="203">
        <v>25855</v>
      </c>
      <c r="G12" s="202">
        <f t="shared" ref="G12:G26" si="2">F12/C12*100</f>
        <v>7.5028888516154649E-2</v>
      </c>
      <c r="H12" s="202">
        <f t="shared" ref="H12:H26" si="3">F12/D12*100</f>
        <v>1.0661020373661445</v>
      </c>
      <c r="I12" s="30"/>
    </row>
    <row r="13" spans="1:9" x14ac:dyDescent="0.25">
      <c r="A13" s="97"/>
      <c r="B13" s="178" t="s">
        <v>18</v>
      </c>
      <c r="C13" s="216">
        <v>5822763</v>
      </c>
      <c r="D13" s="179">
        <v>537122</v>
      </c>
      <c r="E13" s="202">
        <f t="shared" si="1"/>
        <v>9.2245210735865424</v>
      </c>
      <c r="F13" s="203">
        <v>2970</v>
      </c>
      <c r="G13" s="202">
        <f t="shared" si="2"/>
        <v>5.1006712792535089E-2</v>
      </c>
      <c r="H13" s="202">
        <f t="shared" si="3"/>
        <v>0.55294700272936137</v>
      </c>
      <c r="I13" s="30"/>
    </row>
    <row r="14" spans="1:9" x14ac:dyDescent="0.25">
      <c r="A14" s="97"/>
      <c r="B14" s="178" t="s">
        <v>26</v>
      </c>
      <c r="C14" s="216">
        <v>47450795</v>
      </c>
      <c r="D14" s="179">
        <v>5434153</v>
      </c>
      <c r="E14" s="202">
        <f t="shared" si="1"/>
        <v>11.452185363806866</v>
      </c>
      <c r="F14" s="203">
        <v>97628</v>
      </c>
      <c r="G14" s="202">
        <f t="shared" si="2"/>
        <v>0.2057457625314813</v>
      </c>
      <c r="H14" s="202">
        <f t="shared" si="3"/>
        <v>1.7965633282684534</v>
      </c>
      <c r="I14" s="30"/>
    </row>
    <row r="15" spans="1:9" x14ac:dyDescent="0.25">
      <c r="A15" s="97"/>
      <c r="B15" s="178" t="s">
        <v>36</v>
      </c>
      <c r="C15" s="216">
        <v>325268184</v>
      </c>
      <c r="D15" s="179">
        <v>22415312</v>
      </c>
      <c r="E15" s="202">
        <f t="shared" si="1"/>
        <v>6.8913324765879951</v>
      </c>
      <c r="F15" s="203">
        <v>48158</v>
      </c>
      <c r="G15" s="202">
        <f t="shared" si="2"/>
        <v>1.4805628822276698E-2</v>
      </c>
      <c r="H15" s="202">
        <f t="shared" si="3"/>
        <v>0.214844210064977</v>
      </c>
      <c r="I15" s="30"/>
    </row>
    <row r="16" spans="1:9" x14ac:dyDescent="0.25">
      <c r="A16" s="97"/>
      <c r="B16" s="178" t="s">
        <v>19</v>
      </c>
      <c r="C16" s="216">
        <v>67063703</v>
      </c>
      <c r="D16" s="179">
        <v>5137400</v>
      </c>
      <c r="E16" s="202">
        <f t="shared" si="1"/>
        <v>7.6604776804525692</v>
      </c>
      <c r="F16" s="203">
        <v>537000</v>
      </c>
      <c r="G16" s="202">
        <f t="shared" si="2"/>
        <v>0.80073120925040486</v>
      </c>
      <c r="H16" s="202">
        <f t="shared" si="3"/>
        <v>10.452758204539261</v>
      </c>
      <c r="I16" s="30"/>
    </row>
    <row r="17" spans="1:9" x14ac:dyDescent="0.25">
      <c r="A17" s="97"/>
      <c r="B17" s="178" t="s">
        <v>24</v>
      </c>
      <c r="C17" s="216">
        <v>17407585</v>
      </c>
      <c r="D17" s="179">
        <v>1192309</v>
      </c>
      <c r="E17" s="202">
        <f t="shared" si="1"/>
        <v>6.8493648027569591</v>
      </c>
      <c r="F17" s="203">
        <v>24193</v>
      </c>
      <c r="G17" s="202">
        <f t="shared" si="2"/>
        <v>0.13897964594169726</v>
      </c>
      <c r="H17" s="202">
        <f t="shared" si="3"/>
        <v>2.029088097129184</v>
      </c>
      <c r="I17" s="30"/>
    </row>
    <row r="18" spans="1:9" x14ac:dyDescent="0.25">
      <c r="A18" s="97"/>
      <c r="B18" s="178" t="s">
        <v>32</v>
      </c>
      <c r="C18" s="216">
        <v>4761865</v>
      </c>
      <c r="D18" s="179">
        <v>607408</v>
      </c>
      <c r="E18" s="202">
        <f t="shared" si="1"/>
        <v>12.755674509882159</v>
      </c>
      <c r="F18" s="203">
        <v>4807</v>
      </c>
      <c r="G18" s="202">
        <f t="shared" si="2"/>
        <v>0.10094784291448833</v>
      </c>
      <c r="H18" s="202">
        <f t="shared" si="3"/>
        <v>0.7913955693701763</v>
      </c>
      <c r="I18" s="30"/>
    </row>
    <row r="19" spans="1:9" x14ac:dyDescent="0.25">
      <c r="A19" s="97"/>
      <c r="B19" s="178" t="s">
        <v>21</v>
      </c>
      <c r="C19" s="216">
        <v>59641488</v>
      </c>
      <c r="D19" s="179">
        <v>5013215</v>
      </c>
      <c r="E19" s="202">
        <f t="shared" si="1"/>
        <v>8.4055833751163274</v>
      </c>
      <c r="F19" s="203">
        <v>6847</v>
      </c>
      <c r="G19" s="202">
        <f t="shared" si="2"/>
        <v>1.1480263537355071E-2</v>
      </c>
      <c r="H19" s="202">
        <f t="shared" si="3"/>
        <v>0.13657902164579017</v>
      </c>
      <c r="I19" s="30"/>
    </row>
    <row r="20" spans="1:9" x14ac:dyDescent="0.25">
      <c r="A20" s="97"/>
      <c r="B20" s="178" t="s">
        <v>22</v>
      </c>
      <c r="C20" s="216">
        <v>626100</v>
      </c>
      <c r="D20" s="179">
        <v>296500</v>
      </c>
      <c r="E20" s="202">
        <f t="shared" si="1"/>
        <v>47.356652291966142</v>
      </c>
      <c r="F20" s="203">
        <v>95057</v>
      </c>
      <c r="G20" s="202">
        <f t="shared" si="2"/>
        <v>15.182398977799075</v>
      </c>
      <c r="H20" s="202">
        <f t="shared" si="3"/>
        <v>32.059696458684655</v>
      </c>
      <c r="I20" s="30"/>
    </row>
    <row r="21" spans="1:9" x14ac:dyDescent="0.25">
      <c r="A21" s="97"/>
      <c r="B21" s="178" t="s">
        <v>57</v>
      </c>
      <c r="C21" s="216">
        <v>650834</v>
      </c>
      <c r="D21" s="179">
        <v>75249</v>
      </c>
      <c r="E21" s="202">
        <f t="shared" si="1"/>
        <v>11.561934379580661</v>
      </c>
      <c r="F21" s="203">
        <v>9024</v>
      </c>
      <c r="G21" s="202">
        <f t="shared" si="2"/>
        <v>1.3865286693688406</v>
      </c>
      <c r="H21" s="202">
        <f t="shared" si="3"/>
        <v>11.992185942670334</v>
      </c>
      <c r="I21" s="30"/>
    </row>
    <row r="22" spans="1:9" x14ac:dyDescent="0.25">
      <c r="A22" s="97"/>
      <c r="B22" s="178" t="s">
        <v>23</v>
      </c>
      <c r="C22" s="216">
        <v>20252223</v>
      </c>
      <c r="D22" s="179">
        <v>142315</v>
      </c>
      <c r="E22" s="202">
        <f t="shared" si="1"/>
        <v>0.70271298118729975</v>
      </c>
      <c r="F22" s="203">
        <v>5560</v>
      </c>
      <c r="G22" s="202">
        <f t="shared" si="2"/>
        <v>2.745377630890199E-2</v>
      </c>
      <c r="H22" s="202">
        <f t="shared" si="3"/>
        <v>3.906826406211573</v>
      </c>
      <c r="I22" s="30"/>
    </row>
    <row r="23" spans="1:9" x14ac:dyDescent="0.25">
      <c r="A23" s="97"/>
      <c r="B23" s="178" t="s">
        <v>25</v>
      </c>
      <c r="C23" s="216">
        <v>5367583</v>
      </c>
      <c r="D23" s="179">
        <v>604513</v>
      </c>
      <c r="E23" s="202">
        <f t="shared" si="1"/>
        <v>11.262294406998457</v>
      </c>
      <c r="F23" s="203">
        <v>5050</v>
      </c>
      <c r="G23" s="202">
        <f t="shared" si="2"/>
        <v>9.4083314594296918E-2</v>
      </c>
      <c r="H23" s="202">
        <f t="shared" si="3"/>
        <v>0.83538319275185147</v>
      </c>
      <c r="I23" s="30"/>
    </row>
    <row r="24" spans="1:9" x14ac:dyDescent="0.25">
      <c r="A24" s="97"/>
      <c r="B24" s="178" t="s">
        <v>28</v>
      </c>
      <c r="C24" s="216">
        <v>66282000</v>
      </c>
      <c r="D24" s="179">
        <v>6068000</v>
      </c>
      <c r="E24" s="202">
        <f t="shared" si="1"/>
        <v>9.1548233306176634</v>
      </c>
      <c r="F24" s="203">
        <v>268245</v>
      </c>
      <c r="G24" s="202">
        <f t="shared" si="2"/>
        <v>0.40470263419933011</v>
      </c>
      <c r="H24" s="202">
        <f>F24/D24*100</f>
        <v>4.42064930784443</v>
      </c>
      <c r="I24" s="30"/>
    </row>
    <row r="25" spans="1:9" x14ac:dyDescent="0.25">
      <c r="A25" s="97"/>
      <c r="B25" s="178" t="s">
        <v>27</v>
      </c>
      <c r="C25" s="216">
        <v>10379295</v>
      </c>
      <c r="D25" s="179">
        <v>905323</v>
      </c>
      <c r="E25" s="202">
        <f t="shared" si="1"/>
        <v>8.7223939583565162</v>
      </c>
      <c r="F25" s="203">
        <v>3149</v>
      </c>
      <c r="G25" s="202">
        <f t="shared" si="2"/>
        <v>3.03392475115121E-2</v>
      </c>
      <c r="H25" s="202">
        <f t="shared" si="3"/>
        <v>0.34783165787238368</v>
      </c>
      <c r="I25" s="30"/>
    </row>
    <row r="26" spans="1:9" x14ac:dyDescent="0.25">
      <c r="A26" s="97"/>
      <c r="B26" s="178" t="s">
        <v>30</v>
      </c>
      <c r="C26" s="216">
        <v>8670300</v>
      </c>
      <c r="D26" s="179">
        <v>2210788</v>
      </c>
      <c r="E26" s="202">
        <f t="shared" si="1"/>
        <v>25.498402592759188</v>
      </c>
      <c r="F26" s="203">
        <v>257691</v>
      </c>
      <c r="G26" s="202">
        <f t="shared" si="2"/>
        <v>2.9721116916369676</v>
      </c>
      <c r="H26" s="202">
        <f t="shared" si="3"/>
        <v>11.656070143315416</v>
      </c>
      <c r="I26" s="30"/>
    </row>
    <row r="27" spans="1:9" ht="15.75" thickBot="1" x14ac:dyDescent="0.3">
      <c r="A27" s="97"/>
      <c r="B27" s="181" t="s">
        <v>3</v>
      </c>
      <c r="C27" s="219" t="s">
        <v>5</v>
      </c>
      <c r="D27" s="182" t="s">
        <v>5</v>
      </c>
      <c r="E27" s="207" t="s">
        <v>5</v>
      </c>
      <c r="F27" s="205" t="s">
        <v>5</v>
      </c>
      <c r="G27" s="207" t="s">
        <v>5</v>
      </c>
      <c r="H27" s="207" t="s">
        <v>5</v>
      </c>
      <c r="I27" s="30"/>
    </row>
    <row r="28" spans="1:9" x14ac:dyDescent="0.25">
      <c r="A28" s="97"/>
      <c r="B28" s="3"/>
      <c r="C28" s="3"/>
      <c r="D28" s="3"/>
      <c r="E28" s="3"/>
      <c r="F28" s="4"/>
      <c r="G28" s="4"/>
      <c r="H28" s="4"/>
      <c r="I28" s="30"/>
    </row>
    <row r="29" spans="1:9" ht="15" customHeight="1" x14ac:dyDescent="0.25">
      <c r="A29" s="42" t="s">
        <v>7</v>
      </c>
      <c r="B29" s="281" t="s">
        <v>79</v>
      </c>
      <c r="C29" s="282"/>
      <c r="D29" s="282"/>
      <c r="E29" s="282"/>
      <c r="F29" s="282"/>
      <c r="G29" s="282"/>
      <c r="H29" s="282"/>
      <c r="I29" s="4"/>
    </row>
    <row r="30" spans="1:9" ht="60" customHeight="1" x14ac:dyDescent="0.25">
      <c r="A30" s="42" t="s">
        <v>8</v>
      </c>
      <c r="B30" s="323" t="s">
        <v>159</v>
      </c>
      <c r="C30" s="323"/>
      <c r="D30" s="323"/>
      <c r="E30" s="323"/>
      <c r="F30" s="282"/>
      <c r="G30" s="282"/>
      <c r="H30" s="282"/>
      <c r="I30" s="30"/>
    </row>
    <row r="31" spans="1:9" s="148" customFormat="1" ht="15" customHeight="1" x14ac:dyDescent="0.25">
      <c r="A31" s="171" t="s">
        <v>31</v>
      </c>
      <c r="B31" s="278" t="s">
        <v>140</v>
      </c>
      <c r="C31" s="279"/>
    </row>
    <row r="32" spans="1:9" s="168" customFormat="1" ht="15" customHeight="1" x14ac:dyDescent="0.25">
      <c r="A32" s="166" t="s">
        <v>1</v>
      </c>
      <c r="B32" s="280" t="s">
        <v>93</v>
      </c>
      <c r="C32" s="280"/>
      <c r="D32" s="241"/>
      <c r="E32" s="241"/>
      <c r="F32" s="241"/>
      <c r="G32" s="241"/>
      <c r="H32" s="167"/>
    </row>
  </sheetData>
  <sortState ref="B6:H27">
    <sortCondition ref="B5"/>
  </sortState>
  <mergeCells count="9">
    <mergeCell ref="B32:C32"/>
    <mergeCell ref="B31:C31"/>
    <mergeCell ref="B30:H30"/>
    <mergeCell ref="B2:H2"/>
    <mergeCell ref="B3:B4"/>
    <mergeCell ref="C3:C4"/>
    <mergeCell ref="D3:E3"/>
    <mergeCell ref="F3:H3"/>
    <mergeCell ref="B29:H29"/>
  </mergeCells>
  <hyperlinks>
    <hyperlink ref="C1" location="Índice!A1" display="[índice Ç]"/>
    <hyperlink ref="B32" r:id="rId1" display="http://www.observatorioemigracao.pt/np4/6415"/>
    <hyperlink ref="B32:C32" r:id="rId2" display="ttp://www.observatorioemigracao.pt/np4/8218"/>
  </hyperlinks>
  <printOptions horizontalCentered="1"/>
  <pageMargins left="0.70866141732283472" right="0.70866141732283472" top="0.74803149606299213" bottom="0.74803149606299213" header="0.31496062992125984" footer="0.31496062992125984"/>
  <pageSetup paperSize="9" scale="85" fitToWidth="0" orientation="landscape" horizontalDpi="4294967293" r:id="rId3"/>
  <drawing r:id="rId4"/>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election activeCell="C1" sqref="C1"/>
    </sheetView>
  </sheetViews>
  <sheetFormatPr defaultColWidth="8.7109375" defaultRowHeight="12" customHeight="1" x14ac:dyDescent="0.25"/>
  <cols>
    <col min="1" max="1" width="12.7109375" style="140" customWidth="1"/>
    <col min="2" max="2" width="18.7109375" style="87" customWidth="1"/>
    <col min="3" max="5" width="18.7109375" style="11" customWidth="1"/>
    <col min="6" max="6" width="18.7109375" customWidth="1"/>
    <col min="7" max="9" width="18.7109375" style="87" customWidth="1"/>
    <col min="10" max="11" width="8.7109375" style="87" customWidth="1"/>
    <col min="12" max="16384" width="8.7109375" style="87"/>
  </cols>
  <sheetData>
    <row r="1" spans="1:15" ht="30" customHeight="1" x14ac:dyDescent="0.25">
      <c r="A1" s="46" t="s">
        <v>0</v>
      </c>
      <c r="B1" s="79"/>
      <c r="C1" s="58" t="s">
        <v>83</v>
      </c>
      <c r="D1" s="12"/>
      <c r="I1" s="58"/>
    </row>
    <row r="2" spans="1:15" ht="30" customHeight="1" thickBot="1" x14ac:dyDescent="0.3">
      <c r="B2" s="288" t="s">
        <v>113</v>
      </c>
      <c r="C2" s="288"/>
      <c r="D2" s="288"/>
      <c r="E2" s="288"/>
      <c r="F2" s="288"/>
      <c r="G2" s="288"/>
      <c r="H2" s="288"/>
      <c r="I2" s="288"/>
    </row>
    <row r="3" spans="1:15" ht="30" customHeight="1" x14ac:dyDescent="0.25">
      <c r="B3" s="302" t="s">
        <v>9</v>
      </c>
      <c r="C3" s="306" t="s">
        <v>75</v>
      </c>
      <c r="D3" s="307"/>
      <c r="E3" s="308"/>
      <c r="F3" s="306" t="s">
        <v>47</v>
      </c>
      <c r="G3" s="307"/>
      <c r="H3" s="307"/>
      <c r="I3" s="307"/>
    </row>
    <row r="4" spans="1:15" ht="45" customHeight="1" x14ac:dyDescent="0.25">
      <c r="B4" s="303"/>
      <c r="C4" s="155">
        <v>2020</v>
      </c>
      <c r="D4" s="74">
        <v>2019</v>
      </c>
      <c r="E4" s="156" t="s">
        <v>66</v>
      </c>
      <c r="F4" s="155">
        <v>2020</v>
      </c>
      <c r="G4" s="74">
        <v>2019</v>
      </c>
      <c r="H4" s="74" t="s">
        <v>67</v>
      </c>
      <c r="I4" s="74" t="s">
        <v>66</v>
      </c>
    </row>
    <row r="5" spans="1:15" ht="15" customHeight="1" x14ac:dyDescent="0.25">
      <c r="B5" s="172" t="s">
        <v>20</v>
      </c>
      <c r="C5" s="196">
        <v>11432460</v>
      </c>
      <c r="D5" s="174">
        <v>11228300</v>
      </c>
      <c r="E5" s="197">
        <f>(C5/D5*100)-100</f>
        <v>1.8182627824336635</v>
      </c>
      <c r="F5" s="174">
        <v>138555</v>
      </c>
      <c r="G5" s="174">
        <v>138410</v>
      </c>
      <c r="H5" s="198">
        <f>F5-G5</f>
        <v>145</v>
      </c>
      <c r="I5" s="199">
        <f>(F5/G5*100)-100</f>
        <v>0.10476121667508664</v>
      </c>
    </row>
    <row r="6" spans="1:15" ht="15" customHeight="1" x14ac:dyDescent="0.25">
      <c r="B6" s="175" t="s">
        <v>4</v>
      </c>
      <c r="C6" s="200" t="s">
        <v>5</v>
      </c>
      <c r="D6" s="177" t="s">
        <v>5</v>
      </c>
      <c r="E6" s="201" t="s">
        <v>5</v>
      </c>
      <c r="F6" s="177" t="s">
        <v>5</v>
      </c>
      <c r="G6" s="177" t="s">
        <v>5</v>
      </c>
      <c r="H6" s="180" t="s">
        <v>5</v>
      </c>
      <c r="I6" s="202" t="s">
        <v>5</v>
      </c>
    </row>
    <row r="7" spans="1:15" ht="15" customHeight="1" x14ac:dyDescent="0.25">
      <c r="B7" s="175" t="s">
        <v>14</v>
      </c>
      <c r="C7" s="200" t="s">
        <v>5</v>
      </c>
      <c r="D7" s="177" t="s">
        <v>5</v>
      </c>
      <c r="E7" s="201" t="s">
        <v>5</v>
      </c>
      <c r="F7" s="177" t="s">
        <v>5</v>
      </c>
      <c r="G7" s="177" t="s">
        <v>5</v>
      </c>
      <c r="H7" s="180" t="s">
        <v>5</v>
      </c>
      <c r="I7" s="202" t="s">
        <v>5</v>
      </c>
    </row>
    <row r="8" spans="1:15" ht="15" customHeight="1" x14ac:dyDescent="0.25">
      <c r="B8" s="175" t="s">
        <v>15</v>
      </c>
      <c r="C8" s="200">
        <v>1486223</v>
      </c>
      <c r="D8" s="177">
        <v>1438923</v>
      </c>
      <c r="E8" s="201">
        <f t="shared" ref="E8:E26" si="0">(C8/D8*100)-100</f>
        <v>3.2871807594985825</v>
      </c>
      <c r="F8" s="177">
        <v>3989</v>
      </c>
      <c r="G8" s="177">
        <v>3789</v>
      </c>
      <c r="H8" s="180">
        <f t="shared" ref="H8:H26" si="1">F8-G8</f>
        <v>200</v>
      </c>
      <c r="I8" s="202">
        <f t="shared" ref="I8:I26" si="2">(F8/G8*100)-100</f>
        <v>5.2784375824755898</v>
      </c>
    </row>
    <row r="9" spans="1:15" ht="15" customHeight="1" x14ac:dyDescent="0.25">
      <c r="B9" s="178" t="s">
        <v>29</v>
      </c>
      <c r="C9" s="203">
        <v>1453319</v>
      </c>
      <c r="D9" s="180">
        <v>1413750</v>
      </c>
      <c r="E9" s="204">
        <f t="shared" si="0"/>
        <v>2.7988682581786151</v>
      </c>
      <c r="F9" s="180">
        <v>48655</v>
      </c>
      <c r="G9" s="180">
        <v>47465</v>
      </c>
      <c r="H9" s="180">
        <f t="shared" si="1"/>
        <v>1190</v>
      </c>
      <c r="I9" s="202">
        <f t="shared" si="2"/>
        <v>2.5071105024755127</v>
      </c>
    </row>
    <row r="10" spans="1:15" ht="15" customHeight="1" x14ac:dyDescent="0.25">
      <c r="B10" s="178" t="s">
        <v>16</v>
      </c>
      <c r="C10" s="203" t="s">
        <v>5</v>
      </c>
      <c r="D10" s="180" t="s">
        <v>5</v>
      </c>
      <c r="E10" s="204" t="s">
        <v>5</v>
      </c>
      <c r="F10" s="180" t="s">
        <v>5</v>
      </c>
      <c r="G10" s="180" t="s">
        <v>5</v>
      </c>
      <c r="H10" s="180" t="s">
        <v>5</v>
      </c>
      <c r="I10" s="202" t="s">
        <v>5</v>
      </c>
    </row>
    <row r="11" spans="1:15" ht="15" customHeight="1" x14ac:dyDescent="0.25">
      <c r="B11" s="178" t="s">
        <v>6</v>
      </c>
      <c r="C11" s="203" t="s">
        <v>5</v>
      </c>
      <c r="D11" s="180" t="s">
        <v>5</v>
      </c>
      <c r="E11" s="204" t="s">
        <v>5</v>
      </c>
      <c r="F11" s="180" t="s">
        <v>5</v>
      </c>
      <c r="G11" s="180" t="s">
        <v>5</v>
      </c>
      <c r="H11" s="180" t="s">
        <v>5</v>
      </c>
      <c r="I11" s="202" t="s">
        <v>5</v>
      </c>
    </row>
    <row r="12" spans="1:15" ht="15" customHeight="1" x14ac:dyDescent="0.25">
      <c r="B12" s="178" t="s">
        <v>17</v>
      </c>
      <c r="C12" s="203" t="s">
        <v>5</v>
      </c>
      <c r="D12" s="180" t="s">
        <v>5</v>
      </c>
      <c r="E12" s="204" t="s">
        <v>5</v>
      </c>
      <c r="F12" s="180" t="s">
        <v>5</v>
      </c>
      <c r="G12" s="180" t="s">
        <v>5</v>
      </c>
      <c r="H12" s="180" t="s">
        <v>5</v>
      </c>
      <c r="I12" s="202" t="s">
        <v>5</v>
      </c>
    </row>
    <row r="13" spans="1:15" ht="15" customHeight="1" x14ac:dyDescent="0.25">
      <c r="B13" s="178" t="s">
        <v>18</v>
      </c>
      <c r="C13" s="203">
        <v>537122</v>
      </c>
      <c r="D13" s="180">
        <v>525898</v>
      </c>
      <c r="E13" s="204">
        <f t="shared" si="0"/>
        <v>2.1342541709609151</v>
      </c>
      <c r="F13" s="180">
        <v>2970</v>
      </c>
      <c r="G13" s="180">
        <v>2806</v>
      </c>
      <c r="H13" s="180">
        <f t="shared" si="1"/>
        <v>164</v>
      </c>
      <c r="I13" s="202">
        <f t="shared" si="2"/>
        <v>5.8446186742694124</v>
      </c>
    </row>
    <row r="14" spans="1:15" ht="15" customHeight="1" x14ac:dyDescent="0.25">
      <c r="B14" s="178" t="s">
        <v>26</v>
      </c>
      <c r="C14" s="203">
        <v>5434153</v>
      </c>
      <c r="D14" s="180">
        <v>5036878</v>
      </c>
      <c r="E14" s="204">
        <f t="shared" si="0"/>
        <v>7.8873262366092547</v>
      </c>
      <c r="F14" s="180">
        <v>97628</v>
      </c>
      <c r="G14" s="180">
        <v>93440</v>
      </c>
      <c r="H14" s="180">
        <f t="shared" si="1"/>
        <v>4188</v>
      </c>
      <c r="I14" s="202">
        <f t="shared" si="2"/>
        <v>4.4820205479451971</v>
      </c>
    </row>
    <row r="15" spans="1:15" ht="15" customHeight="1" x14ac:dyDescent="0.25">
      <c r="B15" s="178" t="s">
        <v>36</v>
      </c>
      <c r="C15" s="203">
        <v>22415312</v>
      </c>
      <c r="D15" s="180">
        <v>22426200</v>
      </c>
      <c r="E15" s="204">
        <f t="shared" si="0"/>
        <v>-4.8550356279704943E-2</v>
      </c>
      <c r="F15" s="180">
        <v>48158</v>
      </c>
      <c r="G15" s="180">
        <v>60988</v>
      </c>
      <c r="H15" s="180">
        <f t="shared" si="1"/>
        <v>-12830</v>
      </c>
      <c r="I15" s="202">
        <f t="shared" si="2"/>
        <v>-21.0369252967797</v>
      </c>
    </row>
    <row r="16" spans="1:15" ht="15" customHeight="1" x14ac:dyDescent="0.25">
      <c r="B16" s="178" t="s">
        <v>19</v>
      </c>
      <c r="C16" s="203">
        <v>5137400</v>
      </c>
      <c r="D16" s="180">
        <v>4991100</v>
      </c>
      <c r="E16" s="204">
        <f t="shared" si="0"/>
        <v>2.9312175672697549</v>
      </c>
      <c r="F16" s="180">
        <v>537000</v>
      </c>
      <c r="G16" s="180">
        <v>546200</v>
      </c>
      <c r="H16" s="180">
        <f t="shared" si="1"/>
        <v>-9200</v>
      </c>
      <c r="I16" s="202">
        <f t="shared" si="2"/>
        <v>-1.6843647015745091</v>
      </c>
      <c r="J16" s="139"/>
      <c r="K16" s="139"/>
      <c r="L16" s="139"/>
      <c r="M16" s="139"/>
      <c r="N16" s="139"/>
      <c r="O16" s="139"/>
    </row>
    <row r="17" spans="1:15" ht="15" customHeight="1" x14ac:dyDescent="0.25">
      <c r="B17" s="178" t="s">
        <v>24</v>
      </c>
      <c r="C17" s="203">
        <v>1192309</v>
      </c>
      <c r="D17" s="180">
        <v>1110859</v>
      </c>
      <c r="E17" s="204">
        <f t="shared" si="0"/>
        <v>7.332163667936257</v>
      </c>
      <c r="F17" s="180">
        <v>24193</v>
      </c>
      <c r="G17" s="180">
        <v>22398</v>
      </c>
      <c r="H17" s="180">
        <f t="shared" si="1"/>
        <v>1795</v>
      </c>
      <c r="I17" s="202">
        <f t="shared" si="2"/>
        <v>8.014108402535939</v>
      </c>
    </row>
    <row r="18" spans="1:15" ht="15" customHeight="1" x14ac:dyDescent="0.25">
      <c r="B18" s="178" t="s">
        <v>32</v>
      </c>
      <c r="C18" s="203" t="s">
        <v>5</v>
      </c>
      <c r="D18" s="180" t="s">
        <v>5</v>
      </c>
      <c r="E18" s="204" t="s">
        <v>5</v>
      </c>
      <c r="F18" s="180" t="s">
        <v>5</v>
      </c>
      <c r="G18" s="180" t="s">
        <v>5</v>
      </c>
      <c r="H18" s="180" t="s">
        <v>5</v>
      </c>
      <c r="I18" s="202" t="s">
        <v>5</v>
      </c>
    </row>
    <row r="19" spans="1:15" ht="15" customHeight="1" x14ac:dyDescent="0.25">
      <c r="B19" s="178" t="s">
        <v>21</v>
      </c>
      <c r="C19" s="203">
        <v>5013215</v>
      </c>
      <c r="D19" s="180">
        <v>5039637</v>
      </c>
      <c r="E19" s="204">
        <f t="shared" si="0"/>
        <v>-0.52428379266204672</v>
      </c>
      <c r="F19" s="180">
        <v>6847</v>
      </c>
      <c r="G19" s="180">
        <v>6476</v>
      </c>
      <c r="H19" s="180">
        <f t="shared" si="1"/>
        <v>371</v>
      </c>
      <c r="I19" s="202">
        <f t="shared" si="2"/>
        <v>5.7288449660284186</v>
      </c>
    </row>
    <row r="20" spans="1:15" ht="15" customHeight="1" x14ac:dyDescent="0.25">
      <c r="B20" s="178" t="s">
        <v>22</v>
      </c>
      <c r="C20" s="203">
        <v>296500</v>
      </c>
      <c r="D20" s="180">
        <v>291500</v>
      </c>
      <c r="E20" s="204">
        <f t="shared" si="0"/>
        <v>1.7152658662092648</v>
      </c>
      <c r="F20" s="180">
        <v>95057</v>
      </c>
      <c r="G20" s="180">
        <v>95516</v>
      </c>
      <c r="H20" s="180">
        <f t="shared" si="1"/>
        <v>-459</v>
      </c>
      <c r="I20" s="202">
        <f t="shared" si="2"/>
        <v>-0.48054776163155566</v>
      </c>
    </row>
    <row r="21" spans="1:15" ht="15" customHeight="1" x14ac:dyDescent="0.25">
      <c r="B21" s="178" t="s">
        <v>57</v>
      </c>
      <c r="C21" s="203" t="s">
        <v>5</v>
      </c>
      <c r="D21" s="180" t="s">
        <v>5</v>
      </c>
      <c r="E21" s="204" t="s">
        <v>5</v>
      </c>
      <c r="F21" s="180" t="s">
        <v>5</v>
      </c>
      <c r="G21" s="180" t="s">
        <v>5</v>
      </c>
      <c r="H21" s="180" t="s">
        <v>5</v>
      </c>
      <c r="I21" s="202" t="s">
        <v>5</v>
      </c>
    </row>
    <row r="22" spans="1:15" ht="15" customHeight="1" x14ac:dyDescent="0.25">
      <c r="B22" s="178" t="s">
        <v>23</v>
      </c>
      <c r="C22" s="203" t="s">
        <v>5</v>
      </c>
      <c r="D22" s="180" t="s">
        <v>5</v>
      </c>
      <c r="E22" s="204" t="s">
        <v>5</v>
      </c>
      <c r="F22" s="180" t="s">
        <v>5</v>
      </c>
      <c r="G22" s="180" t="s">
        <v>5</v>
      </c>
      <c r="H22" s="180" t="s">
        <v>5</v>
      </c>
      <c r="I22" s="202" t="s">
        <v>5</v>
      </c>
    </row>
    <row r="23" spans="1:15" ht="15" customHeight="1" x14ac:dyDescent="0.25">
      <c r="B23" s="178" t="s">
        <v>25</v>
      </c>
      <c r="C23" s="203">
        <v>604513</v>
      </c>
      <c r="D23" s="180">
        <v>584232</v>
      </c>
      <c r="E23" s="204">
        <f t="shared" si="0"/>
        <v>3.4713949253036418</v>
      </c>
      <c r="F23" s="180">
        <v>5050</v>
      </c>
      <c r="G23" s="180">
        <v>4699</v>
      </c>
      <c r="H23" s="180">
        <f t="shared" si="1"/>
        <v>351</v>
      </c>
      <c r="I23" s="202">
        <f t="shared" si="2"/>
        <v>7.4696743988082517</v>
      </c>
    </row>
    <row r="24" spans="1:15" ht="15" customHeight="1" x14ac:dyDescent="0.25">
      <c r="B24" s="242" t="s">
        <v>28</v>
      </c>
      <c r="C24" s="217">
        <v>6068000</v>
      </c>
      <c r="D24" s="180">
        <v>6227000</v>
      </c>
      <c r="E24" s="204">
        <f t="shared" si="0"/>
        <v>-2.5533964991167437</v>
      </c>
      <c r="F24" s="180">
        <v>268245</v>
      </c>
      <c r="G24" s="180">
        <v>251191</v>
      </c>
      <c r="H24" s="180">
        <f t="shared" si="1"/>
        <v>17054</v>
      </c>
      <c r="I24" s="202">
        <f t="shared" si="2"/>
        <v>6.7892559844898983</v>
      </c>
    </row>
    <row r="25" spans="1:15" ht="15" customHeight="1" x14ac:dyDescent="0.25">
      <c r="B25" s="178" t="s">
        <v>27</v>
      </c>
      <c r="C25" s="203">
        <v>905323</v>
      </c>
      <c r="D25" s="180">
        <v>940580</v>
      </c>
      <c r="E25" s="204">
        <f t="shared" si="0"/>
        <v>-3.7484318186650825</v>
      </c>
      <c r="F25" s="180">
        <v>3149</v>
      </c>
      <c r="G25" s="180">
        <v>3101</v>
      </c>
      <c r="H25" s="180">
        <f t="shared" si="1"/>
        <v>48</v>
      </c>
      <c r="I25" s="202">
        <f t="shared" si="2"/>
        <v>1.5478877781360865</v>
      </c>
    </row>
    <row r="26" spans="1:15" ht="15" customHeight="1" x14ac:dyDescent="0.25">
      <c r="B26" s="178" t="s">
        <v>30</v>
      </c>
      <c r="C26" s="203">
        <v>2210788</v>
      </c>
      <c r="D26" s="180">
        <v>2175375</v>
      </c>
      <c r="E26" s="204">
        <f t="shared" si="0"/>
        <v>1.6279032350743989</v>
      </c>
      <c r="F26" s="180">
        <v>257691</v>
      </c>
      <c r="G26" s="180">
        <v>260100</v>
      </c>
      <c r="H26" s="180">
        <f t="shared" si="1"/>
        <v>-2409</v>
      </c>
      <c r="I26" s="202">
        <f t="shared" si="2"/>
        <v>-0.92618223760092633</v>
      </c>
    </row>
    <row r="27" spans="1:15" ht="15" customHeight="1" thickBot="1" x14ac:dyDescent="0.3">
      <c r="B27" s="181" t="s">
        <v>3</v>
      </c>
      <c r="C27" s="205" t="s">
        <v>5</v>
      </c>
      <c r="D27" s="183" t="s">
        <v>5</v>
      </c>
      <c r="E27" s="206" t="s">
        <v>5</v>
      </c>
      <c r="F27" s="183" t="s">
        <v>5</v>
      </c>
      <c r="G27" s="183" t="s">
        <v>5</v>
      </c>
      <c r="H27" s="183" t="s">
        <v>5</v>
      </c>
      <c r="I27" s="207" t="s">
        <v>5</v>
      </c>
    </row>
    <row r="28" spans="1:15" ht="15" customHeight="1" x14ac:dyDescent="0.25">
      <c r="B28" s="3"/>
      <c r="C28" s="4"/>
      <c r="D28" s="4"/>
      <c r="E28" s="4"/>
    </row>
    <row r="29" spans="1:15" ht="15" customHeight="1" x14ac:dyDescent="0.25">
      <c r="A29" s="141" t="s">
        <v>7</v>
      </c>
      <c r="B29" s="285" t="s">
        <v>80</v>
      </c>
      <c r="C29" s="285"/>
      <c r="D29" s="285"/>
      <c r="E29" s="285"/>
      <c r="F29" s="285"/>
      <c r="G29" s="285"/>
      <c r="H29" s="285"/>
      <c r="I29" s="285"/>
      <c r="J29" s="4"/>
      <c r="K29" s="4"/>
      <c r="L29"/>
      <c r="M29"/>
      <c r="N29"/>
      <c r="O29"/>
    </row>
    <row r="30" spans="1:15" ht="75" customHeight="1" x14ac:dyDescent="0.25">
      <c r="A30" s="141" t="s">
        <v>8</v>
      </c>
      <c r="B30" s="297" t="s">
        <v>160</v>
      </c>
      <c r="C30" s="297"/>
      <c r="D30" s="297"/>
      <c r="E30" s="297"/>
      <c r="F30" s="297"/>
      <c r="G30" s="297"/>
      <c r="H30" s="297"/>
      <c r="I30" s="297"/>
    </row>
    <row r="31" spans="1:15" s="148" customFormat="1" ht="15" customHeight="1" x14ac:dyDescent="0.25">
      <c r="A31" s="171" t="s">
        <v>31</v>
      </c>
      <c r="B31" s="278" t="s">
        <v>140</v>
      </c>
      <c r="C31" s="279"/>
    </row>
    <row r="32" spans="1:15" s="168" customFormat="1" ht="15" customHeight="1" x14ac:dyDescent="0.25">
      <c r="A32" s="166" t="s">
        <v>1</v>
      </c>
      <c r="B32" s="280" t="s">
        <v>93</v>
      </c>
      <c r="C32" s="280"/>
      <c r="D32" s="241"/>
      <c r="E32" s="241"/>
      <c r="F32" s="241"/>
      <c r="G32" s="241"/>
      <c r="H32" s="167"/>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2:C32"/>
    <mergeCell ref="B2:I2"/>
    <mergeCell ref="B29:I29"/>
    <mergeCell ref="B30:I30"/>
    <mergeCell ref="B31:C31"/>
    <mergeCell ref="B3:B4"/>
    <mergeCell ref="C3:E3"/>
    <mergeCell ref="F3:I3"/>
  </mergeCells>
  <hyperlinks>
    <hyperlink ref="C1" location="Índice!A1" display="[índice Ç]"/>
    <hyperlink ref="B32" r:id="rId1" display="http://www.observatorioemigracao.pt/np4/6415"/>
    <hyperlink ref="B32:C32" r:id="rId2" display="ttp://www.observatorioemigracao.pt/np4/8218"/>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43"/>
  <sheetViews>
    <sheetView showGridLines="0" workbookViewId="0">
      <selection activeCell="C1" sqref="C1"/>
    </sheetView>
  </sheetViews>
  <sheetFormatPr defaultColWidth="9.140625" defaultRowHeight="15" x14ac:dyDescent="0.25"/>
  <cols>
    <col min="1" max="1" width="12.7109375" style="30" customWidth="1"/>
    <col min="2" max="2" width="36.7109375" style="30" customWidth="1"/>
    <col min="3" max="3" width="36.7109375" style="40" customWidth="1"/>
    <col min="4" max="16384" width="9.140625" style="30"/>
  </cols>
  <sheetData>
    <row r="1" spans="1:131" s="31" customFormat="1" ht="30" customHeight="1" x14ac:dyDescent="0.25">
      <c r="A1" s="38" t="s">
        <v>0</v>
      </c>
      <c r="B1" s="79"/>
      <c r="C1" s="58" t="s">
        <v>83</v>
      </c>
    </row>
    <row r="2" spans="1:131" s="31" customFormat="1" ht="45" customHeight="1" thickBot="1" x14ac:dyDescent="0.3">
      <c r="B2" s="319" t="s">
        <v>114</v>
      </c>
      <c r="C2" s="320"/>
    </row>
    <row r="3" spans="1:131" s="31" customFormat="1" ht="30" customHeight="1" x14ac:dyDescent="0.25">
      <c r="B3" s="113" t="s">
        <v>9</v>
      </c>
      <c r="C3" s="114" t="s">
        <v>34</v>
      </c>
    </row>
    <row r="4" spans="1:131" ht="15" customHeight="1" x14ac:dyDescent="0.25">
      <c r="B4" s="172" t="s">
        <v>20</v>
      </c>
      <c r="C4" s="236">
        <v>229391</v>
      </c>
    </row>
    <row r="5" spans="1:131" ht="15" customHeight="1" x14ac:dyDescent="0.25">
      <c r="B5" s="175" t="s">
        <v>4</v>
      </c>
      <c r="C5" s="237">
        <v>125457</v>
      </c>
    </row>
    <row r="6" spans="1:131" ht="15" customHeight="1" x14ac:dyDescent="0.25">
      <c r="B6" s="175" t="s">
        <v>14</v>
      </c>
      <c r="C6" s="237">
        <v>40641</v>
      </c>
    </row>
    <row r="7" spans="1:131" ht="15" customHeight="1" x14ac:dyDescent="0.25">
      <c r="B7" s="238" t="s">
        <v>15</v>
      </c>
      <c r="C7" s="237">
        <v>6854</v>
      </c>
    </row>
    <row r="8" spans="1:131" s="44" customFormat="1" ht="15" customHeight="1" x14ac:dyDescent="0.25">
      <c r="A8" s="30"/>
      <c r="B8" s="178" t="s">
        <v>29</v>
      </c>
      <c r="C8" s="239">
        <v>75788</v>
      </c>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row>
    <row r="9" spans="1:131" ht="15" customHeight="1" x14ac:dyDescent="0.25">
      <c r="B9" s="178" t="s">
        <v>16</v>
      </c>
      <c r="C9" s="239">
        <v>853663</v>
      </c>
    </row>
    <row r="10" spans="1:131" ht="15" customHeight="1" x14ac:dyDescent="0.25">
      <c r="B10" s="178" t="s">
        <v>6</v>
      </c>
      <c r="C10" s="239">
        <v>18561</v>
      </c>
    </row>
    <row r="11" spans="1:131" s="44" customFormat="1" ht="15" customHeight="1" x14ac:dyDescent="0.25">
      <c r="A11" s="30"/>
      <c r="B11" s="178" t="s">
        <v>17</v>
      </c>
      <c r="C11" s="239">
        <v>188826</v>
      </c>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row>
    <row r="12" spans="1:131" s="44" customFormat="1" ht="15" customHeight="1" x14ac:dyDescent="0.25">
      <c r="A12" s="30"/>
      <c r="B12" s="178" t="s">
        <v>18</v>
      </c>
      <c r="C12" s="239">
        <v>3610</v>
      </c>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row>
    <row r="13" spans="1:131" s="44" customFormat="1" ht="15" customHeight="1" x14ac:dyDescent="0.25">
      <c r="A13" s="30"/>
      <c r="B13" s="178" t="s">
        <v>26</v>
      </c>
      <c r="C13" s="239">
        <v>101185</v>
      </c>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row>
    <row r="14" spans="1:131" s="44" customFormat="1" ht="15" customHeight="1" x14ac:dyDescent="0.25">
      <c r="A14" s="30"/>
      <c r="B14" s="178" t="s">
        <v>36</v>
      </c>
      <c r="C14" s="239">
        <v>269118</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row>
    <row r="15" spans="1:131" s="44" customFormat="1" ht="15" customHeight="1" x14ac:dyDescent="0.25">
      <c r="A15" s="30"/>
      <c r="B15" s="178" t="s">
        <v>19</v>
      </c>
      <c r="C15" s="239">
        <v>1456721</v>
      </c>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row>
    <row r="16" spans="1:131" ht="15" customHeight="1" x14ac:dyDescent="0.25">
      <c r="B16" s="178" t="s">
        <v>24</v>
      </c>
      <c r="C16" s="239">
        <v>34118</v>
      </c>
    </row>
    <row r="17" spans="1:131" s="44" customFormat="1" ht="15" customHeight="1" x14ac:dyDescent="0.25">
      <c r="A17" s="30"/>
      <c r="B17" s="178" t="s">
        <v>32</v>
      </c>
      <c r="C17" s="239">
        <v>8570</v>
      </c>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row>
    <row r="18" spans="1:131" s="44" customFormat="1" ht="15" customHeight="1" x14ac:dyDescent="0.25">
      <c r="A18" s="30"/>
      <c r="B18" s="178" t="s">
        <v>21</v>
      </c>
      <c r="C18" s="239">
        <v>8051</v>
      </c>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row>
    <row r="19" spans="1:131" ht="15" customHeight="1" x14ac:dyDescent="0.25">
      <c r="B19" s="178" t="s">
        <v>22</v>
      </c>
      <c r="C19" s="239">
        <v>149215</v>
      </c>
    </row>
    <row r="20" spans="1:131" s="44" customFormat="1" ht="15" customHeight="1" x14ac:dyDescent="0.25">
      <c r="A20" s="30"/>
      <c r="B20" s="178" t="s">
        <v>57</v>
      </c>
      <c r="C20" s="239">
        <v>153615</v>
      </c>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row>
    <row r="21" spans="1:131" s="44" customFormat="1" ht="15" customHeight="1" x14ac:dyDescent="0.25">
      <c r="A21" s="30"/>
      <c r="B21" s="178" t="s">
        <v>23</v>
      </c>
      <c r="C21" s="239">
        <v>41492</v>
      </c>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row>
    <row r="22" spans="1:131" s="44" customFormat="1" ht="15" customHeight="1" x14ac:dyDescent="0.25">
      <c r="A22" s="30"/>
      <c r="B22" s="178" t="s">
        <v>25</v>
      </c>
      <c r="C22" s="239">
        <v>767</v>
      </c>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row>
    <row r="23" spans="1:131" ht="15" customHeight="1" x14ac:dyDescent="0.25">
      <c r="B23" s="178" t="s">
        <v>28</v>
      </c>
      <c r="C23" s="239">
        <v>372166</v>
      </c>
    </row>
    <row r="24" spans="1:131" s="44" customFormat="1" ht="15" customHeight="1" x14ac:dyDescent="0.25">
      <c r="A24" s="30"/>
      <c r="B24" s="178" t="s">
        <v>27</v>
      </c>
      <c r="C24" s="239">
        <v>3338</v>
      </c>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row>
    <row r="25" spans="1:131" s="44" customFormat="1" ht="15" customHeight="1" x14ac:dyDescent="0.25">
      <c r="A25" s="30"/>
      <c r="B25" s="178" t="s">
        <v>30</v>
      </c>
      <c r="C25" s="239">
        <v>339534</v>
      </c>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row>
    <row r="26" spans="1:131" ht="15" customHeight="1" thickBot="1" x14ac:dyDescent="0.3">
      <c r="B26" s="181" t="s">
        <v>3</v>
      </c>
      <c r="C26" s="240">
        <v>229405</v>
      </c>
    </row>
    <row r="27" spans="1:131" ht="15" customHeight="1" x14ac:dyDescent="0.25">
      <c r="B27" s="112"/>
      <c r="C27" s="115"/>
    </row>
    <row r="28" spans="1:131" customFormat="1" ht="30" customHeight="1" x14ac:dyDescent="0.25">
      <c r="A28" s="42" t="s">
        <v>7</v>
      </c>
      <c r="B28" s="281" t="s">
        <v>94</v>
      </c>
      <c r="C28" s="298"/>
      <c r="D28" s="147"/>
      <c r="E28" s="147"/>
      <c r="F28" s="147"/>
      <c r="G28" s="147"/>
      <c r="H28" s="147"/>
      <c r="I28" s="4"/>
    </row>
    <row r="29" spans="1:131" ht="30" customHeight="1" x14ac:dyDescent="0.25">
      <c r="A29" s="42" t="s">
        <v>8</v>
      </c>
      <c r="B29" s="329" t="s">
        <v>51</v>
      </c>
      <c r="C29" s="298"/>
    </row>
    <row r="30" spans="1:131" s="148" customFormat="1" ht="15" customHeight="1" x14ac:dyDescent="0.25">
      <c r="A30" s="171" t="s">
        <v>31</v>
      </c>
      <c r="B30" s="278" t="s">
        <v>140</v>
      </c>
      <c r="C30" s="279"/>
    </row>
    <row r="31" spans="1:131" s="168" customFormat="1" ht="15" customHeight="1" x14ac:dyDescent="0.25">
      <c r="A31" s="166" t="s">
        <v>1</v>
      </c>
      <c r="B31" s="280" t="s">
        <v>93</v>
      </c>
      <c r="C31" s="280"/>
      <c r="D31" s="241"/>
      <c r="E31" s="241"/>
      <c r="F31" s="241"/>
      <c r="G31" s="241"/>
      <c r="H31" s="167"/>
    </row>
    <row r="32" spans="1:131" x14ac:dyDescent="0.25">
      <c r="B32" s="70"/>
      <c r="C32" s="70"/>
    </row>
    <row r="33" spans="2:3" x14ac:dyDescent="0.25">
      <c r="B33"/>
      <c r="C33"/>
    </row>
    <row r="34" spans="2:3" x14ac:dyDescent="0.25">
      <c r="B34"/>
      <c r="C34"/>
    </row>
    <row r="35" spans="2:3" x14ac:dyDescent="0.25">
      <c r="B35"/>
      <c r="C35"/>
    </row>
    <row r="36" spans="2:3" x14ac:dyDescent="0.25">
      <c r="B36"/>
      <c r="C36"/>
    </row>
    <row r="37" spans="2:3" x14ac:dyDescent="0.25">
      <c r="B37"/>
      <c r="C37"/>
    </row>
    <row r="38" spans="2:3" x14ac:dyDescent="0.25">
      <c r="B38"/>
      <c r="C38"/>
    </row>
    <row r="39" spans="2:3" x14ac:dyDescent="0.25">
      <c r="B39"/>
      <c r="C39"/>
    </row>
    <row r="40" spans="2:3" x14ac:dyDescent="0.25">
      <c r="B40"/>
      <c r="C40"/>
    </row>
    <row r="41" spans="2:3" x14ac:dyDescent="0.25">
      <c r="B41"/>
      <c r="C41"/>
    </row>
    <row r="42" spans="2:3" x14ac:dyDescent="0.25">
      <c r="B42"/>
      <c r="C42"/>
    </row>
    <row r="43" spans="2:3" x14ac:dyDescent="0.25">
      <c r="B43"/>
      <c r="C43"/>
    </row>
  </sheetData>
  <sortState ref="B5:C26">
    <sortCondition ref="B4"/>
  </sortState>
  <mergeCells count="5">
    <mergeCell ref="B30:C30"/>
    <mergeCell ref="B2:C2"/>
    <mergeCell ref="B29:C29"/>
    <mergeCell ref="B28:C28"/>
    <mergeCell ref="B31:C31"/>
  </mergeCells>
  <hyperlinks>
    <hyperlink ref="C1" location="Índice!A1" display="[índice Ç]"/>
    <hyperlink ref="B31" r:id="rId1" display="http://www.observatorioemigracao.pt/np4/6415"/>
    <hyperlink ref="B31:C31" r:id="rId2" display="ttp://www.observatorioemigracao.pt/np4/8218"/>
  </hyperlinks>
  <pageMargins left="0.7" right="0.7" top="0.75" bottom="0.75" header="0.3" footer="0.3"/>
  <pageSetup paperSize="9" orientation="portrait" horizontalDpi="4294967293" r:id="rId3"/>
  <drawing r:id="rId4"/>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39" t="s">
        <v>0</v>
      </c>
      <c r="B1" s="79"/>
      <c r="C1" s="58" t="s">
        <v>83</v>
      </c>
      <c r="D1" s="56"/>
      <c r="E1" s="56"/>
      <c r="F1" s="58"/>
    </row>
    <row r="2" spans="1:16" s="18" customFormat="1" ht="30" customHeight="1" x14ac:dyDescent="0.25">
      <c r="A2" s="16"/>
      <c r="B2" s="330" t="s">
        <v>87</v>
      </c>
      <c r="C2" s="331"/>
      <c r="D2" s="331"/>
      <c r="E2" s="331"/>
      <c r="F2" s="331"/>
      <c r="G2" s="24"/>
      <c r="H2" s="24"/>
      <c r="I2" s="24"/>
      <c r="J2" s="19"/>
      <c r="K2" s="19"/>
      <c r="L2" s="17"/>
      <c r="M2" s="17"/>
      <c r="N2" s="17"/>
      <c r="O2" s="10"/>
      <c r="P2" s="10"/>
    </row>
    <row r="3" spans="1:16" ht="15" customHeight="1" x14ac:dyDescent="0.25">
      <c r="B3" s="37"/>
    </row>
    <row r="4" spans="1:16" s="56" customFormat="1" ht="15" customHeight="1" x14ac:dyDescent="0.25"/>
    <row r="5" spans="1:16" s="56" customFormat="1" ht="15" customHeight="1" x14ac:dyDescent="0.25"/>
    <row r="6" spans="1:16" s="56" customFormat="1" ht="15" customHeight="1" x14ac:dyDescent="0.25"/>
    <row r="7" spans="1:16" s="56" customFormat="1" ht="15" customHeight="1" x14ac:dyDescent="0.25"/>
    <row r="8" spans="1:16" s="56" customFormat="1" ht="15" customHeight="1" x14ac:dyDescent="0.25"/>
    <row r="9" spans="1:16" s="56" customFormat="1" ht="15" customHeight="1" x14ac:dyDescent="0.25"/>
    <row r="10" spans="1:16" s="56" customFormat="1" ht="15" customHeight="1" x14ac:dyDescent="0.25"/>
    <row r="11" spans="1:16" s="56" customFormat="1" ht="15" customHeight="1" x14ac:dyDescent="0.25"/>
    <row r="12" spans="1:16" s="56"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56"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27" customFormat="1" ht="15" customHeight="1" x14ac:dyDescent="0.25"/>
    <row r="32" s="27" customFormat="1" ht="15" customHeight="1" x14ac:dyDescent="0.25"/>
    <row r="33" spans="1:15" s="87" customFormat="1" ht="30" customHeight="1" x14ac:dyDescent="0.25">
      <c r="A33" s="141" t="s">
        <v>7</v>
      </c>
      <c r="B33" s="285" t="s">
        <v>129</v>
      </c>
      <c r="C33" s="296"/>
      <c r="D33" s="296"/>
      <c r="E33" s="296"/>
      <c r="F33" s="282"/>
      <c r="G33" s="3"/>
      <c r="H33" s="3"/>
      <c r="I33" s="4"/>
      <c r="J33" s="4"/>
      <c r="K33" s="4"/>
      <c r="L33"/>
      <c r="M33"/>
      <c r="N33"/>
      <c r="O33"/>
    </row>
    <row r="34" spans="1:15" s="1" customFormat="1" ht="120" customHeight="1" x14ac:dyDescent="0.25">
      <c r="A34" s="42" t="s">
        <v>8</v>
      </c>
      <c r="B34" s="297" t="s">
        <v>61</v>
      </c>
      <c r="C34" s="297"/>
      <c r="D34" s="297"/>
      <c r="E34" s="297"/>
      <c r="F34" s="297"/>
    </row>
    <row r="35" spans="1:15" s="148" customFormat="1" ht="15" customHeight="1" x14ac:dyDescent="0.25">
      <c r="A35" s="171" t="s">
        <v>31</v>
      </c>
      <c r="B35" s="278" t="s">
        <v>140</v>
      </c>
      <c r="C35" s="279"/>
    </row>
    <row r="36" spans="1:15" s="168" customFormat="1" ht="15" customHeight="1" x14ac:dyDescent="0.25">
      <c r="A36" s="166" t="s">
        <v>1</v>
      </c>
      <c r="B36" s="280" t="s">
        <v>93</v>
      </c>
      <c r="C36" s="280"/>
      <c r="D36" s="241"/>
      <c r="E36" s="241"/>
      <c r="F36" s="241"/>
      <c r="G36" s="241"/>
      <c r="H36" s="167"/>
    </row>
    <row r="37" spans="1:15" s="27" customFormat="1" ht="15" customHeight="1" x14ac:dyDescent="0.25"/>
    <row r="38" spans="1:15" ht="15" customHeight="1" x14ac:dyDescent="0.25"/>
    <row r="39" spans="1:15" s="27" customFormat="1" ht="15" customHeight="1" x14ac:dyDescent="0.25"/>
    <row r="40" spans="1:15" s="27" customFormat="1" ht="15" customHeight="1" x14ac:dyDescent="0.25"/>
    <row r="41" spans="1:15" s="27" customFormat="1" ht="15" customHeight="1" x14ac:dyDescent="0.25"/>
    <row r="42" spans="1:15" s="27" customFormat="1" ht="15" customHeight="1" x14ac:dyDescent="0.25"/>
    <row r="43" spans="1:15" s="27" customFormat="1" ht="15" customHeight="1" x14ac:dyDescent="0.25"/>
    <row r="44" spans="1:15" s="27" customFormat="1" ht="15" customHeight="1" x14ac:dyDescent="0.25"/>
    <row r="45" spans="1:15" s="27" customFormat="1" ht="15" customHeight="1" x14ac:dyDescent="0.25"/>
    <row r="46" spans="1:15" s="27" customFormat="1" ht="15" customHeight="1" x14ac:dyDescent="0.25"/>
    <row r="47" spans="1:15" s="27" customFormat="1" ht="12" customHeight="1" x14ac:dyDescent="0.25"/>
    <row r="48" spans="1:15" s="27" customFormat="1" ht="12" customHeight="1" x14ac:dyDescent="0.25"/>
    <row r="49" spans="1:16" s="27" customFormat="1" ht="12" customHeight="1" x14ac:dyDescent="0.25"/>
    <row r="50" spans="1:16" s="27" customFormat="1" ht="12" customHeight="1" x14ac:dyDescent="0.25">
      <c r="A50" s="135"/>
      <c r="B50" s="90" t="s">
        <v>14</v>
      </c>
      <c r="C50" s="90">
        <v>39</v>
      </c>
      <c r="E50"/>
      <c r="F50"/>
    </row>
    <row r="51" spans="1:16" ht="12" customHeight="1" x14ac:dyDescent="0.25">
      <c r="A51" s="135"/>
      <c r="B51" s="90" t="s">
        <v>57</v>
      </c>
      <c r="C51" s="90">
        <v>67</v>
      </c>
      <c r="E51"/>
      <c r="F51"/>
    </row>
    <row r="52" spans="1:16" ht="12" customHeight="1" x14ac:dyDescent="0.25">
      <c r="A52" s="135"/>
      <c r="B52" s="90" t="s">
        <v>27</v>
      </c>
      <c r="C52" s="90">
        <v>321</v>
      </c>
      <c r="E52"/>
      <c r="F52"/>
    </row>
    <row r="53" spans="1:16" s="27" customFormat="1" ht="12" customHeight="1" x14ac:dyDescent="0.25">
      <c r="A53" s="135"/>
      <c r="B53" s="90" t="s">
        <v>25</v>
      </c>
      <c r="C53" s="90">
        <v>344</v>
      </c>
      <c r="E53"/>
      <c r="F53"/>
    </row>
    <row r="54" spans="1:16" ht="12" customHeight="1" x14ac:dyDescent="0.25">
      <c r="A54" s="135"/>
      <c r="B54" s="90" t="s">
        <v>32</v>
      </c>
      <c r="C54" s="90">
        <v>426</v>
      </c>
      <c r="E54"/>
      <c r="F54"/>
    </row>
    <row r="55" spans="1:16" ht="12" customHeight="1" x14ac:dyDescent="0.25">
      <c r="A55" s="135"/>
      <c r="B55" s="90" t="s">
        <v>16</v>
      </c>
      <c r="C55" s="90">
        <v>439</v>
      </c>
      <c r="E55"/>
      <c r="F55"/>
    </row>
    <row r="56" spans="1:16" ht="12" customHeight="1" x14ac:dyDescent="0.25">
      <c r="A56" s="135"/>
      <c r="B56" s="90" t="s">
        <v>21</v>
      </c>
      <c r="C56" s="90">
        <v>528</v>
      </c>
      <c r="E56"/>
      <c r="F56"/>
    </row>
    <row r="57" spans="1:16" ht="12" customHeight="1" x14ac:dyDescent="0.25">
      <c r="A57" s="135"/>
      <c r="B57" s="56" t="s">
        <v>3</v>
      </c>
      <c r="C57" s="56">
        <v>532</v>
      </c>
      <c r="D57" s="26"/>
      <c r="E57"/>
      <c r="F57"/>
      <c r="G57" s="26"/>
      <c r="H57" s="26"/>
      <c r="I57" s="26"/>
    </row>
    <row r="58" spans="1:16" ht="12" customHeight="1" x14ac:dyDescent="0.25">
      <c r="A58" s="135"/>
      <c r="B58" s="90" t="s">
        <v>17</v>
      </c>
      <c r="C58" s="90">
        <v>550</v>
      </c>
      <c r="D58" s="26"/>
      <c r="E58"/>
      <c r="F58"/>
      <c r="G58" s="26"/>
      <c r="H58" s="26"/>
      <c r="I58" s="26"/>
    </row>
    <row r="59" spans="1:16" ht="12" customHeight="1" x14ac:dyDescent="0.25">
      <c r="A59" s="135"/>
      <c r="B59" s="90" t="s">
        <v>15</v>
      </c>
      <c r="C59" s="90">
        <v>579</v>
      </c>
      <c r="D59" s="23"/>
      <c r="E59"/>
      <c r="F59"/>
      <c r="G59" s="23"/>
      <c r="H59" s="23"/>
      <c r="I59" s="23"/>
      <c r="J59" s="8"/>
      <c r="K59" s="8"/>
      <c r="L59" s="6"/>
      <c r="M59" s="6"/>
      <c r="N59" s="6"/>
      <c r="O59" s="5"/>
      <c r="P59" s="5"/>
    </row>
    <row r="60" spans="1:16" ht="12" customHeight="1" x14ac:dyDescent="0.25">
      <c r="A60" s="135"/>
      <c r="B60" s="90" t="s">
        <v>36</v>
      </c>
      <c r="C60" s="90">
        <v>940</v>
      </c>
      <c r="D60" s="23"/>
      <c r="E60"/>
      <c r="F60"/>
      <c r="G60" s="23"/>
      <c r="H60" s="23"/>
      <c r="I60" s="23"/>
      <c r="J60" s="8"/>
      <c r="K60" s="8"/>
      <c r="L60" s="5"/>
      <c r="M60" s="5"/>
      <c r="N60" s="5"/>
      <c r="O60" s="5"/>
      <c r="P60" s="5"/>
    </row>
    <row r="61" spans="1:16" ht="12" customHeight="1" x14ac:dyDescent="0.25">
      <c r="A61" s="135"/>
      <c r="B61" s="90" t="s">
        <v>18</v>
      </c>
      <c r="C61" s="90">
        <v>968</v>
      </c>
      <c r="D61" s="25"/>
      <c r="E61"/>
      <c r="F61"/>
      <c r="G61" s="25"/>
      <c r="H61" s="25"/>
      <c r="I61" s="25"/>
      <c r="J61" s="8"/>
      <c r="K61" s="8"/>
      <c r="L61" s="5"/>
      <c r="M61" s="5"/>
      <c r="N61" s="5"/>
      <c r="O61" s="5"/>
      <c r="P61" s="5"/>
    </row>
    <row r="62" spans="1:16" s="26" customFormat="1" ht="12" customHeight="1" x14ac:dyDescent="0.25">
      <c r="A62" s="135"/>
      <c r="B62" s="90" t="s">
        <v>23</v>
      </c>
      <c r="C62" s="90">
        <v>1439</v>
      </c>
      <c r="D62" s="20"/>
      <c r="E62"/>
      <c r="F62"/>
    </row>
    <row r="63" spans="1:16" ht="12" customHeight="1" x14ac:dyDescent="0.25">
      <c r="A63" s="135"/>
      <c r="B63" s="90" t="s">
        <v>4</v>
      </c>
      <c r="C63" s="90">
        <v>1708</v>
      </c>
      <c r="D63" s="23"/>
      <c r="E63"/>
      <c r="F63"/>
      <c r="G63" s="23"/>
      <c r="H63" s="23"/>
      <c r="I63" s="23"/>
      <c r="J63" s="8"/>
      <c r="K63" s="8"/>
      <c r="L63" s="5"/>
      <c r="M63" s="5"/>
      <c r="N63" s="5"/>
      <c r="O63" s="5"/>
      <c r="P63" s="5"/>
    </row>
    <row r="64" spans="1:16" s="26" customFormat="1" ht="12" customHeight="1" x14ac:dyDescent="0.25">
      <c r="B64" s="90" t="s">
        <v>24</v>
      </c>
      <c r="C64" s="90">
        <v>1933</v>
      </c>
      <c r="D64" s="20"/>
      <c r="E64"/>
      <c r="F64"/>
    </row>
    <row r="65" spans="2:6" s="26" customFormat="1" ht="12" customHeight="1" x14ac:dyDescent="0.25">
      <c r="B65" s="90" t="s">
        <v>29</v>
      </c>
      <c r="C65" s="90">
        <v>3215</v>
      </c>
      <c r="D65" s="20"/>
      <c r="E65"/>
      <c r="F65"/>
    </row>
    <row r="66" spans="2:6" s="26" customFormat="1" ht="12" customHeight="1" x14ac:dyDescent="0.25">
      <c r="B66" s="90" t="s">
        <v>22</v>
      </c>
      <c r="C66" s="90">
        <v>3286</v>
      </c>
      <c r="E66"/>
      <c r="F66"/>
    </row>
    <row r="67" spans="2:6" ht="12" customHeight="1" x14ac:dyDescent="0.25">
      <c r="B67" s="90" t="s">
        <v>20</v>
      </c>
      <c r="C67" s="90">
        <v>5380</v>
      </c>
      <c r="E67"/>
      <c r="F67"/>
    </row>
    <row r="68" spans="2:6" ht="12" customHeight="1" x14ac:dyDescent="0.25">
      <c r="B68" s="90" t="s">
        <v>26</v>
      </c>
      <c r="C68" s="90">
        <v>6471</v>
      </c>
      <c r="E68"/>
      <c r="F68"/>
    </row>
    <row r="69" spans="2:6" ht="12" customHeight="1" x14ac:dyDescent="0.25">
      <c r="B69" s="90" t="s">
        <v>28</v>
      </c>
      <c r="C69" s="90">
        <v>6664</v>
      </c>
    </row>
    <row r="70" spans="2:6" ht="12" customHeight="1" x14ac:dyDescent="0.25">
      <c r="B70" s="90" t="s">
        <v>30</v>
      </c>
      <c r="C70" s="90">
        <v>7542</v>
      </c>
    </row>
    <row r="71" spans="2:6" ht="12" customHeight="1" x14ac:dyDescent="0.25">
      <c r="B71" s="90" t="s">
        <v>19</v>
      </c>
      <c r="C71" s="90">
        <v>7643</v>
      </c>
    </row>
  </sheetData>
  <sortState ref="B50:C71">
    <sortCondition ref="C50:C71"/>
  </sortState>
  <mergeCells count="5">
    <mergeCell ref="B2:F2"/>
    <mergeCell ref="B34:F34"/>
    <mergeCell ref="B33:F33"/>
    <mergeCell ref="B35:C35"/>
    <mergeCell ref="B36:C36"/>
  </mergeCells>
  <hyperlinks>
    <hyperlink ref="C1" location="Índice!A1" display="[índice Ç]"/>
    <hyperlink ref="B36" r:id="rId1" display="http://www.observatorioemigracao.pt/np4/6415"/>
    <hyperlink ref="B36:C36"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showGridLines="0" workbookViewId="0">
      <selection activeCell="C1" sqref="C1"/>
    </sheetView>
  </sheetViews>
  <sheetFormatPr defaultColWidth="8.7109375" defaultRowHeight="12" customHeight="1" x14ac:dyDescent="0.25"/>
  <cols>
    <col min="1" max="1" width="12.7109375" style="56" customWidth="1"/>
    <col min="2" max="6" width="18.7109375" style="56" customWidth="1"/>
    <col min="7" max="16384" width="8.7109375" style="56"/>
  </cols>
  <sheetData>
    <row r="1" spans="1:16" s="1" customFormat="1" ht="30" customHeight="1" x14ac:dyDescent="0.25">
      <c r="A1" s="39" t="s">
        <v>0</v>
      </c>
      <c r="B1" s="79"/>
      <c r="C1" s="58" t="s">
        <v>83</v>
      </c>
      <c r="D1" s="56"/>
      <c r="E1" s="56"/>
      <c r="F1" s="58"/>
    </row>
    <row r="2" spans="1:16" s="18" customFormat="1" ht="45" customHeight="1" x14ac:dyDescent="0.25">
      <c r="A2" s="16"/>
      <c r="B2" s="330" t="s">
        <v>88</v>
      </c>
      <c r="C2" s="331"/>
      <c r="D2" s="331"/>
      <c r="E2" s="331"/>
      <c r="F2" s="331"/>
      <c r="G2" s="45"/>
      <c r="H2" s="45"/>
      <c r="I2" s="45"/>
      <c r="J2" s="60"/>
      <c r="K2" s="60"/>
      <c r="L2" s="17"/>
      <c r="M2" s="17"/>
      <c r="N2" s="17"/>
      <c r="O2" s="45"/>
      <c r="P2" s="45"/>
    </row>
    <row r="3" spans="1:16" ht="15" customHeight="1" x14ac:dyDescent="0.25">
      <c r="B3" s="3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ht="15" customHeight="1" x14ac:dyDescent="0.25"/>
    <row r="34" spans="1:15" s="87" customFormat="1" ht="30" customHeight="1" x14ac:dyDescent="0.25">
      <c r="A34" s="141" t="s">
        <v>7</v>
      </c>
      <c r="B34" s="285" t="s">
        <v>129</v>
      </c>
      <c r="C34" s="296"/>
      <c r="D34" s="296"/>
      <c r="E34" s="296"/>
      <c r="F34" s="282"/>
      <c r="G34" s="3"/>
      <c r="H34" s="3"/>
      <c r="I34" s="285"/>
      <c r="J34" s="296"/>
      <c r="K34" s="296"/>
      <c r="L34" s="296"/>
      <c r="M34" s="282"/>
      <c r="N34"/>
      <c r="O34"/>
    </row>
    <row r="35" spans="1:15" s="87" customFormat="1" ht="120" customHeight="1" x14ac:dyDescent="0.25">
      <c r="A35" s="42" t="s">
        <v>8</v>
      </c>
      <c r="B35" s="297" t="s">
        <v>61</v>
      </c>
      <c r="C35" s="297"/>
      <c r="D35" s="297"/>
      <c r="E35" s="297"/>
      <c r="F35" s="297"/>
    </row>
    <row r="36" spans="1:15" s="148" customFormat="1" ht="15" customHeight="1" x14ac:dyDescent="0.25">
      <c r="A36" s="171" t="s">
        <v>31</v>
      </c>
      <c r="B36" s="278" t="s">
        <v>140</v>
      </c>
      <c r="C36" s="279"/>
    </row>
    <row r="37" spans="1:15" s="168" customFormat="1" ht="15" customHeight="1" x14ac:dyDescent="0.25">
      <c r="A37" s="166" t="s">
        <v>1</v>
      </c>
      <c r="B37" s="280" t="s">
        <v>93</v>
      </c>
      <c r="C37" s="280"/>
      <c r="D37" s="241"/>
      <c r="E37" s="241"/>
      <c r="F37" s="241"/>
      <c r="G37" s="241"/>
      <c r="H37" s="167"/>
    </row>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7" spans="1:15" ht="15" customHeight="1" x14ac:dyDescent="0.25"/>
    <row r="50" spans="1:9" ht="12" customHeight="1" x14ac:dyDescent="0.2">
      <c r="B50" s="121" t="s">
        <v>14</v>
      </c>
      <c r="C50" s="122">
        <v>5.4489821580763702E-2</v>
      </c>
    </row>
    <row r="51" spans="1:9" ht="12" customHeight="1" x14ac:dyDescent="0.2">
      <c r="B51" s="121" t="s">
        <v>36</v>
      </c>
      <c r="C51" s="122">
        <v>9.1106017358603936E-2</v>
      </c>
    </row>
    <row r="52" spans="1:9" ht="12" customHeight="1" x14ac:dyDescent="0.2">
      <c r="B52" s="121" t="s">
        <v>21</v>
      </c>
      <c r="C52" s="122">
        <v>0.15866433478174638</v>
      </c>
    </row>
    <row r="53" spans="1:9" ht="12" customHeight="1" x14ac:dyDescent="0.2">
      <c r="B53" s="142" t="s">
        <v>3</v>
      </c>
      <c r="C53" s="143">
        <v>0.18504412189259789</v>
      </c>
      <c r="E53" s="35"/>
      <c r="F53" s="35"/>
    </row>
    <row r="54" spans="1:9" ht="12" customHeight="1" x14ac:dyDescent="0.25">
      <c r="B54" s="151" t="s">
        <v>27</v>
      </c>
      <c r="C54" s="126">
        <v>0.3890060350468989</v>
      </c>
      <c r="E54" s="35"/>
      <c r="F54" s="35"/>
    </row>
    <row r="55" spans="1:9" ht="12" customHeight="1" x14ac:dyDescent="0.2">
      <c r="B55" s="121" t="s">
        <v>15</v>
      </c>
      <c r="C55" s="122">
        <v>0.4772856542275638</v>
      </c>
      <c r="E55" s="75"/>
      <c r="F55" s="75"/>
    </row>
    <row r="56" spans="1:9" ht="12" customHeight="1" x14ac:dyDescent="0.25">
      <c r="B56" s="151" t="s">
        <v>32</v>
      </c>
      <c r="C56" s="125">
        <v>0.55405264800749143</v>
      </c>
    </row>
    <row r="57" spans="1:9" ht="12" customHeight="1" x14ac:dyDescent="0.2">
      <c r="B57" s="121" t="s">
        <v>20</v>
      </c>
      <c r="C57" s="122">
        <v>0.72672749745037513</v>
      </c>
    </row>
    <row r="58" spans="1:9" ht="12" customHeight="1" x14ac:dyDescent="0.25">
      <c r="B58" s="123" t="s">
        <v>24</v>
      </c>
      <c r="C58" s="125">
        <v>1.0227134444756014</v>
      </c>
      <c r="E58" s="134"/>
      <c r="F58" s="134"/>
    </row>
    <row r="59" spans="1:9" ht="12" customHeight="1" x14ac:dyDescent="0.2">
      <c r="B59" s="121" t="s">
        <v>25</v>
      </c>
      <c r="C59" s="122">
        <v>1.1161945553067911</v>
      </c>
    </row>
    <row r="60" spans="1:9" ht="12" customHeight="1" x14ac:dyDescent="0.25">
      <c r="B60" s="123" t="s">
        <v>26</v>
      </c>
      <c r="C60" s="126">
        <v>1.2358245896817908</v>
      </c>
      <c r="E60" s="75"/>
      <c r="F60" s="75"/>
    </row>
    <row r="61" spans="1:9" ht="12" customHeight="1" x14ac:dyDescent="0.2">
      <c r="B61" s="142" t="s">
        <v>18</v>
      </c>
      <c r="C61" s="143">
        <v>1.4327580592640834</v>
      </c>
      <c r="E61" s="134"/>
      <c r="F61" s="134"/>
    </row>
    <row r="62" spans="1:9" ht="12" customHeight="1" x14ac:dyDescent="0.2">
      <c r="B62" s="121" t="s">
        <v>19</v>
      </c>
      <c r="C62" s="122">
        <v>1.9821520730514977</v>
      </c>
    </row>
    <row r="63" spans="1:9" ht="12" customHeight="1" x14ac:dyDescent="0.25">
      <c r="B63" s="124" t="s">
        <v>28</v>
      </c>
      <c r="C63" s="125">
        <v>2.0683062483705572</v>
      </c>
    </row>
    <row r="64" spans="1:9" ht="12" customHeight="1" x14ac:dyDescent="0.25">
      <c r="A64" s="37"/>
      <c r="B64" s="123" t="s">
        <v>16</v>
      </c>
      <c r="C64" s="125">
        <v>2.117703810902074</v>
      </c>
      <c r="D64" s="37"/>
      <c r="G64" s="37"/>
      <c r="H64" s="37"/>
      <c r="I64" s="37"/>
    </row>
    <row r="65" spans="1:14" ht="12" customHeight="1" x14ac:dyDescent="0.2">
      <c r="A65" s="37"/>
      <c r="B65" s="121" t="s">
        <v>29</v>
      </c>
      <c r="C65" s="122">
        <v>2.4835843955195056</v>
      </c>
      <c r="D65" s="37"/>
      <c r="E65" s="75"/>
      <c r="F65" s="75"/>
      <c r="G65" s="37"/>
      <c r="H65" s="37"/>
      <c r="I65" s="37"/>
    </row>
    <row r="66" spans="1:14" ht="12" customHeight="1" x14ac:dyDescent="0.2">
      <c r="A66" s="22"/>
      <c r="B66" s="121" t="s">
        <v>30</v>
      </c>
      <c r="C66" s="122">
        <v>5.4777208846279555</v>
      </c>
      <c r="D66" s="35"/>
      <c r="G66" s="35"/>
      <c r="H66" s="35"/>
      <c r="I66" s="35"/>
      <c r="L66" s="6"/>
      <c r="M66" s="6"/>
      <c r="N66" s="6"/>
    </row>
    <row r="67" spans="1:14" ht="12" customHeight="1" x14ac:dyDescent="0.25">
      <c r="A67" s="22"/>
      <c r="B67" s="124" t="s">
        <v>57</v>
      </c>
      <c r="C67" s="125">
        <v>9.1780821917808222</v>
      </c>
      <c r="D67" s="35"/>
      <c r="E67" s="134"/>
      <c r="F67" s="134"/>
      <c r="G67" s="35"/>
      <c r="H67" s="35"/>
      <c r="I67" s="35"/>
    </row>
    <row r="68" spans="1:14" ht="12" customHeight="1" x14ac:dyDescent="0.2">
      <c r="A68" s="22"/>
      <c r="B68" s="121" t="s">
        <v>22</v>
      </c>
      <c r="C68" s="122">
        <v>14.610938194753222</v>
      </c>
      <c r="D68" s="36"/>
      <c r="E68" s="36"/>
      <c r="F68" s="36"/>
      <c r="G68" s="36"/>
      <c r="H68" s="36"/>
      <c r="I68" s="36"/>
    </row>
    <row r="69" spans="1:14" ht="12" customHeight="1" x14ac:dyDescent="0.25">
      <c r="A69" s="22"/>
      <c r="B69" s="123" t="s">
        <v>4</v>
      </c>
      <c r="C69" s="126" t="s">
        <v>5</v>
      </c>
      <c r="D69" s="35"/>
      <c r="E69" s="35"/>
      <c r="F69" s="35"/>
      <c r="G69" s="35"/>
      <c r="H69" s="35"/>
      <c r="I69" s="35"/>
    </row>
    <row r="70" spans="1:14" s="37" customFormat="1" ht="12" customHeight="1" x14ac:dyDescent="0.2">
      <c r="B70" s="121" t="s">
        <v>6</v>
      </c>
      <c r="C70" s="122" t="s">
        <v>5</v>
      </c>
      <c r="D70" s="75"/>
      <c r="E70" s="56"/>
      <c r="F70" s="56"/>
    </row>
    <row r="71" spans="1:14" s="37" customFormat="1" ht="12" customHeight="1" x14ac:dyDescent="0.2">
      <c r="B71" s="121" t="s">
        <v>17</v>
      </c>
      <c r="C71" s="122" t="s">
        <v>5</v>
      </c>
      <c r="D71" s="75"/>
      <c r="E71" s="56"/>
      <c r="F71" s="56"/>
    </row>
    <row r="72" spans="1:14" s="37" customFormat="1" ht="12" customHeight="1" x14ac:dyDescent="0.2">
      <c r="B72" s="121" t="s">
        <v>23</v>
      </c>
      <c r="C72" s="122" t="s">
        <v>5</v>
      </c>
      <c r="E72" s="35"/>
      <c r="F72" s="35"/>
    </row>
  </sheetData>
  <sortState ref="B50:C72">
    <sortCondition ref="C50:C72"/>
  </sortState>
  <mergeCells count="6">
    <mergeCell ref="B37:C37"/>
    <mergeCell ref="I34:M34"/>
    <mergeCell ref="B2:F2"/>
    <mergeCell ref="B35:F35"/>
    <mergeCell ref="B34:F34"/>
    <mergeCell ref="B36:C36"/>
  </mergeCells>
  <hyperlinks>
    <hyperlink ref="C1" location="Índice!A1" display="[índice Ç]"/>
    <hyperlink ref="B37" r:id="rId1" display="http://www.observatorioemigracao.pt/np4/6415"/>
    <hyperlink ref="B37:C37"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zoomScaleNormal="100" workbookViewId="0">
      <selection activeCell="C1" sqref="C1"/>
    </sheetView>
  </sheetViews>
  <sheetFormatPr defaultColWidth="8.7109375" defaultRowHeight="12" customHeight="1" x14ac:dyDescent="0.25"/>
  <cols>
    <col min="1" max="1" width="12.7109375" style="56" customWidth="1"/>
    <col min="2" max="6" width="18.7109375" style="56" customWidth="1"/>
    <col min="7" max="16384" width="8.7109375" style="56"/>
  </cols>
  <sheetData>
    <row r="1" spans="1:16" s="87" customFormat="1" ht="30" customHeight="1" x14ac:dyDescent="0.25">
      <c r="A1" s="39" t="s">
        <v>0</v>
      </c>
      <c r="B1" s="79"/>
      <c r="C1" s="58" t="s">
        <v>83</v>
      </c>
      <c r="D1" s="56"/>
      <c r="E1" s="56"/>
      <c r="F1" s="58"/>
    </row>
    <row r="2" spans="1:16" s="18" customFormat="1" ht="45" customHeight="1" x14ac:dyDescent="0.25">
      <c r="A2" s="16"/>
      <c r="B2" s="330" t="s">
        <v>89</v>
      </c>
      <c r="C2" s="331"/>
      <c r="D2" s="331"/>
      <c r="E2" s="331"/>
      <c r="F2" s="331"/>
      <c r="G2" s="45"/>
      <c r="H2" s="45"/>
      <c r="I2" s="45"/>
      <c r="J2" s="60"/>
      <c r="K2" s="60"/>
      <c r="L2" s="17"/>
      <c r="M2" s="17"/>
      <c r="N2" s="17"/>
      <c r="O2" s="45"/>
      <c r="P2" s="45"/>
    </row>
    <row r="3" spans="1:16" ht="15" customHeight="1" x14ac:dyDescent="0.25">
      <c r="B3" s="13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87" customFormat="1" ht="30" customHeight="1" x14ac:dyDescent="0.25">
      <c r="A33" s="141" t="s">
        <v>7</v>
      </c>
      <c r="B33" s="285" t="s">
        <v>119</v>
      </c>
      <c r="C33" s="296"/>
      <c r="D33" s="296"/>
      <c r="E33" s="296"/>
      <c r="F33" s="282"/>
      <c r="G33" s="3"/>
      <c r="H33" s="3"/>
      <c r="I33" s="4"/>
      <c r="J33" s="4"/>
      <c r="K33" s="4"/>
      <c r="L33"/>
      <c r="M33"/>
      <c r="N33"/>
      <c r="O33"/>
    </row>
    <row r="34" spans="1:15" s="87" customFormat="1" ht="105" customHeight="1" x14ac:dyDescent="0.25">
      <c r="A34" s="42" t="s">
        <v>8</v>
      </c>
      <c r="B34" s="297" t="s">
        <v>69</v>
      </c>
      <c r="C34" s="297"/>
      <c r="D34" s="297"/>
      <c r="E34" s="297"/>
      <c r="F34" s="297"/>
    </row>
    <row r="35" spans="1:15" s="148" customFormat="1" ht="15" customHeight="1" x14ac:dyDescent="0.25">
      <c r="A35" s="171" t="s">
        <v>31</v>
      </c>
      <c r="B35" s="278" t="s">
        <v>140</v>
      </c>
      <c r="C35" s="279"/>
    </row>
    <row r="36" spans="1:15" s="168" customFormat="1" ht="15" customHeight="1" x14ac:dyDescent="0.25">
      <c r="A36" s="166" t="s">
        <v>1</v>
      </c>
      <c r="B36" s="280" t="s">
        <v>93</v>
      </c>
      <c r="C36" s="280"/>
      <c r="D36" s="241"/>
      <c r="E36" s="241"/>
      <c r="F36" s="241"/>
      <c r="G36" s="241"/>
      <c r="H36" s="167"/>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9" spans="1:14" ht="12" customHeight="1" x14ac:dyDescent="0.2">
      <c r="B49" s="121" t="s">
        <v>28</v>
      </c>
      <c r="C49" s="157">
        <v>-17929</v>
      </c>
      <c r="D49" s="122"/>
    </row>
    <row r="50" spans="1:14" ht="12" customHeight="1" x14ac:dyDescent="0.2">
      <c r="B50" s="121" t="s">
        <v>26</v>
      </c>
      <c r="C50" s="157">
        <v>-3684</v>
      </c>
      <c r="D50" s="122"/>
    </row>
    <row r="51" spans="1:14" ht="12" customHeight="1" x14ac:dyDescent="0.2">
      <c r="B51" s="160" t="s">
        <v>24</v>
      </c>
      <c r="C51" s="157">
        <v>-908</v>
      </c>
      <c r="D51" s="122"/>
    </row>
    <row r="52" spans="1:14" ht="12" customHeight="1" x14ac:dyDescent="0.2">
      <c r="B52" s="56" t="s">
        <v>30</v>
      </c>
      <c r="C52" s="157">
        <v>-901</v>
      </c>
      <c r="D52" s="122"/>
      <c r="E52" s="35"/>
      <c r="F52" s="35"/>
    </row>
    <row r="53" spans="1:14" ht="12" customHeight="1" x14ac:dyDescent="0.2">
      <c r="B53" s="161" t="s">
        <v>22</v>
      </c>
      <c r="C53" s="157">
        <v>-466</v>
      </c>
      <c r="D53" s="122"/>
    </row>
    <row r="54" spans="1:14" ht="12" customHeight="1" x14ac:dyDescent="0.2">
      <c r="B54" s="160" t="s">
        <v>20</v>
      </c>
      <c r="C54" s="157">
        <v>-405</v>
      </c>
      <c r="D54" s="122"/>
    </row>
    <row r="55" spans="1:14" ht="12" customHeight="1" x14ac:dyDescent="0.2">
      <c r="B55" s="246" t="s">
        <v>70</v>
      </c>
      <c r="C55" s="157">
        <v>-404</v>
      </c>
      <c r="D55" s="122"/>
      <c r="E55" s="75"/>
      <c r="F55" s="75"/>
    </row>
    <row r="56" spans="1:14" ht="12" customHeight="1" x14ac:dyDescent="0.2">
      <c r="B56" s="121" t="s">
        <v>17</v>
      </c>
      <c r="C56" s="157">
        <v>-305</v>
      </c>
      <c r="D56" s="125"/>
      <c r="E56" s="137"/>
      <c r="F56" s="137"/>
    </row>
    <row r="57" spans="1:14" ht="12" customHeight="1" x14ac:dyDescent="0.2">
      <c r="B57" s="121" t="s">
        <v>16</v>
      </c>
      <c r="C57" s="157">
        <v>-266</v>
      </c>
      <c r="D57" s="143"/>
    </row>
    <row r="58" spans="1:14" ht="12" customHeight="1" x14ac:dyDescent="0.2">
      <c r="A58" s="137"/>
      <c r="B58" s="142" t="s">
        <v>118</v>
      </c>
      <c r="C58" s="157">
        <v>-202</v>
      </c>
      <c r="D58" s="122"/>
      <c r="G58" s="137"/>
      <c r="H58" s="137"/>
      <c r="I58" s="137"/>
    </row>
    <row r="59" spans="1:14" ht="12" customHeight="1" x14ac:dyDescent="0.2">
      <c r="A59" s="137"/>
      <c r="B59" s="160" t="s">
        <v>15</v>
      </c>
      <c r="C59" s="157">
        <v>-101</v>
      </c>
      <c r="D59" s="126"/>
      <c r="E59" s="75"/>
      <c r="F59" s="75"/>
      <c r="G59" s="137"/>
      <c r="H59" s="137"/>
      <c r="I59" s="137"/>
    </row>
    <row r="60" spans="1:14" ht="12" customHeight="1" x14ac:dyDescent="0.2">
      <c r="A60" s="22"/>
      <c r="B60" s="124" t="s">
        <v>25</v>
      </c>
      <c r="C60" s="157">
        <v>-88</v>
      </c>
      <c r="D60" s="122"/>
      <c r="G60" s="35"/>
      <c r="H60" s="35"/>
      <c r="I60" s="35"/>
      <c r="L60" s="6"/>
      <c r="M60" s="6"/>
      <c r="N60" s="6"/>
    </row>
    <row r="61" spans="1:14" ht="12" customHeight="1" x14ac:dyDescent="0.2">
      <c r="A61" s="22"/>
      <c r="B61" s="56" t="s">
        <v>27</v>
      </c>
      <c r="C61" s="157">
        <v>-80</v>
      </c>
      <c r="D61" s="122"/>
      <c r="E61" s="36"/>
      <c r="F61" s="36"/>
      <c r="G61" s="36"/>
      <c r="H61" s="36"/>
      <c r="I61" s="36"/>
    </row>
    <row r="62" spans="1:14" ht="12" customHeight="1" x14ac:dyDescent="0.2">
      <c r="A62" s="22"/>
      <c r="B62" s="123" t="s">
        <v>57</v>
      </c>
      <c r="C62" s="157">
        <v>-48</v>
      </c>
      <c r="D62" s="125"/>
      <c r="E62" s="35"/>
      <c r="F62" s="35"/>
      <c r="G62" s="35"/>
      <c r="H62" s="35"/>
      <c r="I62" s="35"/>
    </row>
    <row r="63" spans="1:14" s="137" customFormat="1" ht="12" customHeight="1" x14ac:dyDescent="0.2">
      <c r="B63" s="161" t="s">
        <v>14</v>
      </c>
      <c r="C63" s="157">
        <v>-16</v>
      </c>
      <c r="D63" s="143"/>
      <c r="E63" s="56"/>
      <c r="F63" s="56"/>
    </row>
    <row r="64" spans="1:14" s="137" customFormat="1" ht="12" customHeight="1" x14ac:dyDescent="0.2">
      <c r="B64" s="247" t="s">
        <v>72</v>
      </c>
      <c r="C64" s="157">
        <v>44</v>
      </c>
      <c r="E64" s="35"/>
      <c r="F64" s="35"/>
    </row>
    <row r="65" spans="2:3" ht="12" customHeight="1" x14ac:dyDescent="0.2">
      <c r="B65" s="246" t="s">
        <v>71</v>
      </c>
      <c r="C65" s="157">
        <v>51</v>
      </c>
    </row>
    <row r="66" spans="2:3" ht="12" customHeight="1" x14ac:dyDescent="0.2">
      <c r="B66" s="121" t="s">
        <v>18</v>
      </c>
      <c r="C66" s="157">
        <v>116</v>
      </c>
    </row>
    <row r="67" spans="2:3" ht="12" customHeight="1" x14ac:dyDescent="0.2">
      <c r="B67" s="121" t="s">
        <v>137</v>
      </c>
      <c r="C67" s="157">
        <v>399</v>
      </c>
    </row>
  </sheetData>
  <sortState ref="B49:C66">
    <sortCondition ref="C49:C66"/>
  </sortState>
  <mergeCells count="5">
    <mergeCell ref="B2:F2"/>
    <mergeCell ref="B33:F33"/>
    <mergeCell ref="B34:F34"/>
    <mergeCell ref="B35:C35"/>
    <mergeCell ref="B36:C36"/>
  </mergeCells>
  <hyperlinks>
    <hyperlink ref="C1" location="Índice!A1" display="[índice Ç]"/>
    <hyperlink ref="B36" r:id="rId1" display="http://www.observatorioemigracao.pt/np4/6415"/>
    <hyperlink ref="B36:C36"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showGridLines="0" workbookViewId="0">
      <selection activeCell="C1" sqref="C1"/>
    </sheetView>
  </sheetViews>
  <sheetFormatPr defaultColWidth="8.7109375" defaultRowHeight="12" customHeight="1" x14ac:dyDescent="0.25"/>
  <cols>
    <col min="1" max="1" width="12.7109375" style="56" customWidth="1"/>
    <col min="2" max="6" width="18.7109375" style="56" customWidth="1"/>
    <col min="7" max="16384" width="8.7109375" style="56"/>
  </cols>
  <sheetData>
    <row r="1" spans="1:16" s="87" customFormat="1" ht="30" customHeight="1" x14ac:dyDescent="0.25">
      <c r="A1" s="39" t="s">
        <v>0</v>
      </c>
      <c r="B1" s="79"/>
      <c r="C1" s="58" t="s">
        <v>83</v>
      </c>
      <c r="D1" s="56"/>
      <c r="E1" s="56"/>
      <c r="F1" s="58"/>
    </row>
    <row r="2" spans="1:16" s="18" customFormat="1" ht="45" customHeight="1" x14ac:dyDescent="0.25">
      <c r="A2" s="16"/>
      <c r="B2" s="330" t="s">
        <v>120</v>
      </c>
      <c r="C2" s="331"/>
      <c r="D2" s="331"/>
      <c r="E2" s="331"/>
      <c r="F2" s="331"/>
      <c r="G2" s="45"/>
      <c r="H2" s="45"/>
      <c r="I2" s="45"/>
      <c r="J2" s="60"/>
      <c r="K2" s="60"/>
      <c r="L2" s="17"/>
      <c r="M2" s="17"/>
      <c r="N2" s="17"/>
      <c r="O2" s="45"/>
      <c r="P2" s="45"/>
    </row>
    <row r="3" spans="1:16" ht="15" customHeight="1" x14ac:dyDescent="0.25">
      <c r="B3" s="13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ht="15" customHeight="1" x14ac:dyDescent="0.25"/>
    <row r="34" spans="1:15" s="87" customFormat="1" ht="15" customHeight="1" x14ac:dyDescent="0.25">
      <c r="A34" s="141" t="s">
        <v>7</v>
      </c>
      <c r="B34" s="285" t="s">
        <v>136</v>
      </c>
      <c r="C34" s="296"/>
      <c r="D34" s="296"/>
      <c r="E34" s="296"/>
      <c r="F34" s="282"/>
      <c r="G34" s="3"/>
      <c r="H34" s="3"/>
      <c r="I34" s="285"/>
      <c r="J34" s="296"/>
      <c r="K34" s="296"/>
      <c r="L34" s="296"/>
      <c r="M34" s="282"/>
      <c r="N34"/>
      <c r="O34"/>
    </row>
    <row r="35" spans="1:15" s="87" customFormat="1" ht="75" customHeight="1" x14ac:dyDescent="0.25">
      <c r="A35" s="42" t="s">
        <v>8</v>
      </c>
      <c r="B35" s="297" t="s">
        <v>151</v>
      </c>
      <c r="C35" s="297"/>
      <c r="D35" s="297"/>
      <c r="E35" s="297"/>
      <c r="F35" s="297"/>
    </row>
    <row r="36" spans="1:15" s="148" customFormat="1" ht="15" customHeight="1" x14ac:dyDescent="0.25">
      <c r="A36" s="171" t="s">
        <v>31</v>
      </c>
      <c r="B36" s="278" t="s">
        <v>140</v>
      </c>
      <c r="C36" s="279"/>
    </row>
    <row r="37" spans="1:15" s="168" customFormat="1" ht="15" customHeight="1" x14ac:dyDescent="0.25">
      <c r="A37" s="166" t="s">
        <v>1</v>
      </c>
      <c r="B37" s="280" t="s">
        <v>93</v>
      </c>
      <c r="C37" s="280"/>
      <c r="D37" s="243"/>
      <c r="E37" s="243"/>
      <c r="F37" s="243"/>
      <c r="G37" s="243"/>
      <c r="H37" s="167"/>
    </row>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7" spans="1:15" ht="15" customHeight="1" x14ac:dyDescent="0.25"/>
    <row r="50" spans="1:9" ht="12" customHeight="1" x14ac:dyDescent="0.25">
      <c r="B50" s="123" t="s">
        <v>18</v>
      </c>
      <c r="C50" s="125">
        <v>35.640495867768593</v>
      </c>
    </row>
    <row r="51" spans="1:9" ht="12" customHeight="1" x14ac:dyDescent="0.2">
      <c r="B51" s="121" t="s">
        <v>20</v>
      </c>
      <c r="C51" s="122">
        <v>37.116279069767444</v>
      </c>
    </row>
    <row r="52" spans="1:9" ht="12" customHeight="1" x14ac:dyDescent="0.2">
      <c r="B52" s="142" t="s">
        <v>15</v>
      </c>
      <c r="C52" s="143">
        <v>38.169257340241799</v>
      </c>
    </row>
    <row r="53" spans="1:9" ht="12" customHeight="1" x14ac:dyDescent="0.25">
      <c r="B53" s="151" t="s">
        <v>29</v>
      </c>
      <c r="C53" s="126">
        <v>38.227060653188182</v>
      </c>
      <c r="E53" s="35"/>
      <c r="F53" s="35"/>
    </row>
    <row r="54" spans="1:9" ht="12" customHeight="1" x14ac:dyDescent="0.2">
      <c r="B54" s="121" t="s">
        <v>26</v>
      </c>
      <c r="C54" s="122">
        <v>39.592025961984234</v>
      </c>
      <c r="E54" s="35"/>
      <c r="F54" s="35"/>
    </row>
    <row r="55" spans="1:9" ht="12" customHeight="1" x14ac:dyDescent="0.2">
      <c r="B55" s="121" t="s">
        <v>24</v>
      </c>
      <c r="C55" s="122">
        <v>39.886187273667872</v>
      </c>
      <c r="E55" s="75"/>
      <c r="F55" s="75"/>
    </row>
    <row r="56" spans="1:9" ht="12" customHeight="1" x14ac:dyDescent="0.2">
      <c r="B56" s="121" t="s">
        <v>27</v>
      </c>
      <c r="C56" s="122">
        <v>40.498442367601243</v>
      </c>
    </row>
    <row r="57" spans="1:9" ht="12" customHeight="1" x14ac:dyDescent="0.2">
      <c r="B57" s="121" t="s">
        <v>30</v>
      </c>
      <c r="C57" s="122">
        <v>41.620259878016441</v>
      </c>
    </row>
    <row r="58" spans="1:9" ht="12" customHeight="1" x14ac:dyDescent="0.2">
      <c r="B58" s="121" t="s">
        <v>22</v>
      </c>
      <c r="C58" s="122">
        <v>41.631162507608032</v>
      </c>
      <c r="E58" s="137"/>
      <c r="F58" s="137"/>
    </row>
    <row r="59" spans="1:9" ht="12" customHeight="1" x14ac:dyDescent="0.25">
      <c r="B59" s="123" t="s">
        <v>28</v>
      </c>
      <c r="C59" s="126">
        <v>43.000750187546885</v>
      </c>
    </row>
    <row r="60" spans="1:9" ht="12" customHeight="1" x14ac:dyDescent="0.2">
      <c r="B60" s="142" t="s">
        <v>19</v>
      </c>
      <c r="C60" s="143">
        <v>48.227135941384276</v>
      </c>
      <c r="E60" s="75"/>
      <c r="F60" s="75"/>
    </row>
    <row r="61" spans="1:9" ht="12" customHeight="1" x14ac:dyDescent="0.25">
      <c r="B61" s="123" t="s">
        <v>21</v>
      </c>
      <c r="C61" s="125">
        <v>49.053030303030305</v>
      </c>
      <c r="E61" s="137"/>
      <c r="F61" s="137"/>
    </row>
    <row r="62" spans="1:9" ht="12" customHeight="1" x14ac:dyDescent="0.2">
      <c r="B62" s="121" t="s">
        <v>57</v>
      </c>
      <c r="C62" s="122">
        <v>49.253731343283583</v>
      </c>
    </row>
    <row r="63" spans="1:9" ht="12" customHeight="1" x14ac:dyDescent="0.2">
      <c r="B63" s="121" t="s">
        <v>14</v>
      </c>
      <c r="C63" s="122">
        <v>58.974358974358971</v>
      </c>
    </row>
    <row r="64" spans="1:9" ht="12" customHeight="1" x14ac:dyDescent="0.2">
      <c r="A64" s="137"/>
      <c r="B64" s="121" t="s">
        <v>4</v>
      </c>
      <c r="C64" s="122" t="s">
        <v>5</v>
      </c>
      <c r="D64" s="137"/>
      <c r="G64" s="137"/>
      <c r="H64" s="137"/>
      <c r="I64" s="137"/>
    </row>
    <row r="65" spans="1:14" ht="12" customHeight="1" x14ac:dyDescent="0.2">
      <c r="A65" s="137"/>
      <c r="B65" s="121" t="s">
        <v>16</v>
      </c>
      <c r="C65" s="122" t="s">
        <v>5</v>
      </c>
      <c r="D65" s="137"/>
      <c r="E65" s="75"/>
      <c r="F65" s="75"/>
      <c r="G65" s="137"/>
      <c r="H65" s="137"/>
      <c r="I65" s="137"/>
    </row>
    <row r="66" spans="1:14" ht="12" customHeight="1" x14ac:dyDescent="0.25">
      <c r="A66" s="22"/>
      <c r="B66" s="151" t="s">
        <v>6</v>
      </c>
      <c r="C66" s="125" t="s">
        <v>5</v>
      </c>
      <c r="D66" s="35"/>
      <c r="G66" s="35"/>
      <c r="H66" s="35"/>
      <c r="I66" s="35"/>
      <c r="L66" s="6"/>
      <c r="M66" s="6"/>
      <c r="N66" s="6"/>
    </row>
    <row r="67" spans="1:14" ht="12" customHeight="1" x14ac:dyDescent="0.2">
      <c r="A67" s="22"/>
      <c r="B67" s="121" t="s">
        <v>17</v>
      </c>
      <c r="C67" s="122" t="s">
        <v>5</v>
      </c>
      <c r="D67" s="35"/>
      <c r="E67" s="137"/>
      <c r="F67" s="137"/>
      <c r="G67" s="35"/>
      <c r="H67" s="35"/>
      <c r="I67" s="35"/>
    </row>
    <row r="68" spans="1:14" ht="12" customHeight="1" x14ac:dyDescent="0.25">
      <c r="A68" s="22"/>
      <c r="B68" s="123" t="s">
        <v>36</v>
      </c>
      <c r="C68" s="126" t="s">
        <v>5</v>
      </c>
      <c r="D68" s="36"/>
      <c r="E68" s="36"/>
      <c r="F68" s="36"/>
      <c r="G68" s="36"/>
      <c r="H68" s="36"/>
      <c r="I68" s="36"/>
    </row>
    <row r="69" spans="1:14" ht="12" customHeight="1" x14ac:dyDescent="0.25">
      <c r="A69" s="22"/>
      <c r="B69" s="124" t="s">
        <v>32</v>
      </c>
      <c r="C69" s="125" t="s">
        <v>5</v>
      </c>
      <c r="D69" s="35"/>
      <c r="E69" s="35"/>
      <c r="F69" s="35"/>
      <c r="G69" s="35"/>
      <c r="H69" s="35"/>
      <c r="I69" s="35"/>
    </row>
    <row r="70" spans="1:14" s="137" customFormat="1" ht="12" customHeight="1" x14ac:dyDescent="0.25">
      <c r="B70" s="124" t="s">
        <v>23</v>
      </c>
      <c r="C70" s="125" t="s">
        <v>5</v>
      </c>
      <c r="D70" s="75"/>
      <c r="E70" s="56"/>
      <c r="F70" s="56"/>
    </row>
    <row r="71" spans="1:14" s="137" customFormat="1" ht="12" customHeight="1" x14ac:dyDescent="0.2">
      <c r="B71" s="121" t="s">
        <v>25</v>
      </c>
      <c r="C71" s="122" t="s">
        <v>5</v>
      </c>
      <c r="D71" s="75"/>
      <c r="E71" s="56"/>
      <c r="F71" s="56"/>
    </row>
    <row r="72" spans="1:14" s="137" customFormat="1" ht="12" customHeight="1" x14ac:dyDescent="0.2">
      <c r="B72" s="121" t="s">
        <v>3</v>
      </c>
      <c r="C72" s="122" t="s">
        <v>5</v>
      </c>
      <c r="E72" s="35"/>
      <c r="F72" s="35"/>
    </row>
  </sheetData>
  <sortState ref="B50:C72">
    <sortCondition ref="C50:C72"/>
  </sortState>
  <mergeCells count="6">
    <mergeCell ref="B37:C37"/>
    <mergeCell ref="B2:F2"/>
    <mergeCell ref="B34:F34"/>
    <mergeCell ref="I34:M34"/>
    <mergeCell ref="B35:F35"/>
    <mergeCell ref="B36:C36"/>
  </mergeCells>
  <hyperlinks>
    <hyperlink ref="C1" location="Índice!A1" display="[índice Ç]"/>
    <hyperlink ref="B37" r:id="rId1" display="http://www.observatorioemigracao.pt/np4/6415"/>
    <hyperlink ref="B37:C37" r:id="rId2" display="ttp://www.observatorioemigracao.pt/np4/8218"/>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zoomScaleNormal="100" workbookViewId="0">
      <selection activeCell="C1" sqref="C1"/>
    </sheetView>
  </sheetViews>
  <sheetFormatPr defaultColWidth="8.7109375" defaultRowHeight="12" customHeight="1" x14ac:dyDescent="0.25"/>
  <cols>
    <col min="1" max="1" width="12.7109375" style="100" customWidth="1"/>
    <col min="2" max="4" width="18.7109375" style="1" customWidth="1"/>
    <col min="5" max="7" width="18.7109375" style="11" customWidth="1"/>
    <col min="8" max="8" width="8.7109375" style="1"/>
    <col min="9" max="13" width="16.7109375" customWidth="1"/>
    <col min="16" max="16384" width="8.7109375" style="1"/>
  </cols>
  <sheetData>
    <row r="1" spans="1:18" ht="30" customHeight="1" x14ac:dyDescent="0.25">
      <c r="A1" s="46" t="s">
        <v>0</v>
      </c>
      <c r="B1" s="79"/>
      <c r="C1" s="58" t="s">
        <v>83</v>
      </c>
      <c r="D1" s="55"/>
      <c r="E1" s="12"/>
      <c r="F1" s="12"/>
    </row>
    <row r="2" spans="1:18" ht="30" customHeight="1" thickBot="1" x14ac:dyDescent="0.3">
      <c r="B2" s="288" t="s">
        <v>84</v>
      </c>
      <c r="C2" s="289"/>
      <c r="D2" s="289"/>
      <c r="E2" s="289"/>
      <c r="F2" s="289"/>
      <c r="G2" s="289"/>
    </row>
    <row r="3" spans="1:18" ht="60" customHeight="1" x14ac:dyDescent="0.25">
      <c r="B3" s="15" t="s">
        <v>9</v>
      </c>
      <c r="C3" s="13" t="s">
        <v>11</v>
      </c>
      <c r="D3" s="13" t="s">
        <v>37</v>
      </c>
      <c r="E3" s="13" t="s">
        <v>38</v>
      </c>
      <c r="F3" s="13" t="s">
        <v>35</v>
      </c>
      <c r="G3" s="14" t="s">
        <v>39</v>
      </c>
      <c r="J3" s="283"/>
      <c r="K3" s="284"/>
      <c r="L3" s="284"/>
      <c r="M3" s="284"/>
      <c r="N3" s="284"/>
      <c r="O3" s="284"/>
      <c r="P3" s="284"/>
    </row>
    <row r="4" spans="1:18" ht="15" customHeight="1" x14ac:dyDescent="0.25">
      <c r="B4" s="172" t="s">
        <v>20</v>
      </c>
      <c r="C4" s="173">
        <v>5380</v>
      </c>
      <c r="D4" s="173">
        <v>114825</v>
      </c>
      <c r="E4" s="174">
        <v>138555</v>
      </c>
      <c r="F4" s="224">
        <v>635</v>
      </c>
      <c r="G4" s="173">
        <v>229391</v>
      </c>
    </row>
    <row r="5" spans="1:18" s="87" customFormat="1" ht="15" customHeight="1" x14ac:dyDescent="0.25">
      <c r="A5" s="100"/>
      <c r="B5" s="175" t="s">
        <v>4</v>
      </c>
      <c r="C5" s="176">
        <v>1708</v>
      </c>
      <c r="D5" s="176" t="s">
        <v>5</v>
      </c>
      <c r="E5" s="177" t="s">
        <v>5</v>
      </c>
      <c r="F5" s="227" t="s">
        <v>5</v>
      </c>
      <c r="G5" s="176">
        <v>125457</v>
      </c>
      <c r="I5"/>
      <c r="J5"/>
      <c r="K5"/>
      <c r="L5"/>
      <c r="M5"/>
      <c r="N5"/>
      <c r="O5"/>
    </row>
    <row r="6" spans="1:18" s="87" customFormat="1" ht="15" customHeight="1" x14ac:dyDescent="0.25">
      <c r="A6" s="100"/>
      <c r="B6" s="175" t="s">
        <v>14</v>
      </c>
      <c r="C6" s="176">
        <v>39</v>
      </c>
      <c r="D6" s="176">
        <v>18610</v>
      </c>
      <c r="E6" s="177" t="s">
        <v>5</v>
      </c>
      <c r="F6" s="227">
        <v>230</v>
      </c>
      <c r="G6" s="176">
        <v>40641</v>
      </c>
      <c r="I6"/>
      <c r="J6" s="285"/>
      <c r="K6" s="285"/>
      <c r="L6" s="285"/>
      <c r="M6" s="285"/>
      <c r="N6" s="285"/>
      <c r="O6" s="285"/>
      <c r="P6" s="285"/>
      <c r="Q6" s="285"/>
    </row>
    <row r="7" spans="1:18" s="87" customFormat="1" ht="15" customHeight="1" x14ac:dyDescent="0.25">
      <c r="A7" s="100"/>
      <c r="B7" s="175" t="s">
        <v>15</v>
      </c>
      <c r="C7" s="176">
        <v>579</v>
      </c>
      <c r="D7" s="176">
        <v>3020</v>
      </c>
      <c r="E7" s="177">
        <v>3989</v>
      </c>
      <c r="F7" s="227">
        <v>0</v>
      </c>
      <c r="G7" s="176">
        <v>6854</v>
      </c>
      <c r="I7"/>
      <c r="J7" s="285"/>
      <c r="K7" s="285"/>
      <c r="L7" s="285"/>
      <c r="M7" s="285"/>
      <c r="N7" s="285"/>
      <c r="O7" s="285"/>
      <c r="P7" s="285"/>
      <c r="Q7" s="285"/>
    </row>
    <row r="8" spans="1:18" ht="15" customHeight="1" x14ac:dyDescent="0.25">
      <c r="B8" s="178" t="s">
        <v>29</v>
      </c>
      <c r="C8" s="179">
        <v>3215</v>
      </c>
      <c r="D8" s="179">
        <v>37376</v>
      </c>
      <c r="E8" s="180">
        <v>48655</v>
      </c>
      <c r="F8" s="230">
        <v>236</v>
      </c>
      <c r="G8" s="179">
        <v>75788</v>
      </c>
      <c r="P8"/>
      <c r="Q8"/>
      <c r="R8" s="87"/>
    </row>
    <row r="9" spans="1:18" ht="15" customHeight="1" x14ac:dyDescent="0.25">
      <c r="B9" s="178" t="s">
        <v>16</v>
      </c>
      <c r="C9" s="179">
        <v>439</v>
      </c>
      <c r="D9" s="179">
        <v>137973</v>
      </c>
      <c r="E9" s="180" t="s">
        <v>5</v>
      </c>
      <c r="F9" s="230" t="s">
        <v>5</v>
      </c>
      <c r="G9" s="179">
        <v>853663</v>
      </c>
      <c r="J9" s="287"/>
      <c r="K9" s="287"/>
      <c r="L9" s="287"/>
      <c r="M9" s="287"/>
      <c r="N9" s="287"/>
      <c r="O9" s="287"/>
      <c r="P9" s="287"/>
      <c r="Q9" s="287"/>
    </row>
    <row r="10" spans="1:18" s="87" customFormat="1" ht="15" customHeight="1" x14ac:dyDescent="0.25">
      <c r="A10" s="100"/>
      <c r="B10" s="178" t="s">
        <v>6</v>
      </c>
      <c r="C10" s="179" t="s">
        <v>5</v>
      </c>
      <c r="D10" s="179">
        <v>1491</v>
      </c>
      <c r="E10" s="180" t="s">
        <v>5</v>
      </c>
      <c r="F10" s="230" t="s">
        <v>5</v>
      </c>
      <c r="G10" s="179">
        <v>18561</v>
      </c>
      <c r="I10"/>
      <c r="J10" s="287"/>
      <c r="K10" s="287"/>
      <c r="L10" s="287"/>
      <c r="M10" s="287"/>
      <c r="N10" s="287"/>
      <c r="O10" s="287"/>
      <c r="P10" s="287"/>
      <c r="Q10" s="287"/>
      <c r="R10" s="1"/>
    </row>
    <row r="11" spans="1:18" ht="15" customHeight="1" x14ac:dyDescent="0.25">
      <c r="B11" s="178" t="s">
        <v>17</v>
      </c>
      <c r="C11" s="179">
        <v>550</v>
      </c>
      <c r="D11" s="179">
        <v>143160</v>
      </c>
      <c r="E11" s="180">
        <v>25855</v>
      </c>
      <c r="F11" s="230">
        <v>653</v>
      </c>
      <c r="G11" s="179">
        <v>188826</v>
      </c>
      <c r="P11"/>
      <c r="Q11"/>
      <c r="R11" s="87"/>
    </row>
    <row r="12" spans="1:18" s="87" customFormat="1" ht="15" customHeight="1" x14ac:dyDescent="0.25">
      <c r="A12" s="100"/>
      <c r="B12" s="178" t="s">
        <v>18</v>
      </c>
      <c r="C12" s="179">
        <v>968</v>
      </c>
      <c r="D12" s="179">
        <v>3033</v>
      </c>
      <c r="E12" s="180">
        <v>2970</v>
      </c>
      <c r="F12" s="230">
        <v>25</v>
      </c>
      <c r="G12" s="179">
        <v>3610</v>
      </c>
      <c r="I12"/>
      <c r="J12"/>
      <c r="K12"/>
      <c r="L12"/>
      <c r="M12"/>
      <c r="N12"/>
      <c r="O12"/>
      <c r="P12"/>
      <c r="Q12"/>
      <c r="R12" s="1"/>
    </row>
    <row r="13" spans="1:18" s="87" customFormat="1" ht="15" customHeight="1" x14ac:dyDescent="0.25">
      <c r="A13" s="100"/>
      <c r="B13" s="178" t="s">
        <v>26</v>
      </c>
      <c r="C13" s="179">
        <v>6471</v>
      </c>
      <c r="D13" s="179">
        <v>95221</v>
      </c>
      <c r="E13" s="180">
        <v>97628</v>
      </c>
      <c r="F13" s="230">
        <v>256</v>
      </c>
      <c r="G13" s="179">
        <v>101185</v>
      </c>
      <c r="I13"/>
      <c r="J13" s="285"/>
      <c r="K13" s="286"/>
      <c r="L13" s="286"/>
      <c r="M13" s="286"/>
      <c r="N13"/>
      <c r="O13"/>
      <c r="P13"/>
      <c r="Q13"/>
      <c r="R13" s="1"/>
    </row>
    <row r="14" spans="1:18" s="87" customFormat="1" ht="15" customHeight="1" x14ac:dyDescent="0.25">
      <c r="A14" s="100"/>
      <c r="B14" s="178" t="s">
        <v>36</v>
      </c>
      <c r="C14" s="179">
        <v>940</v>
      </c>
      <c r="D14" s="179">
        <v>157418</v>
      </c>
      <c r="E14" s="180">
        <v>48158</v>
      </c>
      <c r="F14" s="230">
        <v>1712</v>
      </c>
      <c r="G14" s="179">
        <v>269118</v>
      </c>
      <c r="I14"/>
      <c r="J14"/>
      <c r="K14"/>
      <c r="L14"/>
      <c r="M14"/>
      <c r="N14"/>
      <c r="O14"/>
      <c r="P14"/>
      <c r="Q14"/>
      <c r="R14" s="1"/>
    </row>
    <row r="15" spans="1:18" s="87" customFormat="1" ht="15" customHeight="1" x14ac:dyDescent="0.25">
      <c r="A15" s="138"/>
      <c r="B15" s="178" t="s">
        <v>19</v>
      </c>
      <c r="C15" s="179">
        <v>7643</v>
      </c>
      <c r="D15" s="179">
        <v>587300</v>
      </c>
      <c r="E15" s="180">
        <v>537000</v>
      </c>
      <c r="F15" s="230">
        <v>1794</v>
      </c>
      <c r="G15" s="179">
        <v>1456721</v>
      </c>
      <c r="I15"/>
      <c r="J15"/>
      <c r="K15"/>
      <c r="L15"/>
      <c r="M15"/>
      <c r="N15"/>
      <c r="O15"/>
      <c r="P15"/>
      <c r="Q15"/>
      <c r="R15" s="1"/>
    </row>
    <row r="16" spans="1:18" ht="15" customHeight="1" x14ac:dyDescent="0.25">
      <c r="B16" s="178" t="s">
        <v>24</v>
      </c>
      <c r="C16" s="179">
        <v>1933</v>
      </c>
      <c r="D16" s="179">
        <v>19820</v>
      </c>
      <c r="E16" s="180">
        <v>24193</v>
      </c>
      <c r="F16" s="230">
        <v>92</v>
      </c>
      <c r="G16" s="179">
        <v>34118</v>
      </c>
      <c r="H16" s="98"/>
      <c r="P16"/>
      <c r="Q16"/>
      <c r="R16" s="87"/>
    </row>
    <row r="17" spans="1:18" ht="15" customHeight="1" x14ac:dyDescent="0.25">
      <c r="B17" s="178" t="s">
        <v>32</v>
      </c>
      <c r="C17" s="179">
        <v>426</v>
      </c>
      <c r="D17" s="179">
        <v>3866</v>
      </c>
      <c r="E17" s="180">
        <v>4807</v>
      </c>
      <c r="F17" s="230">
        <v>4</v>
      </c>
      <c r="G17" s="179">
        <v>8570</v>
      </c>
      <c r="P17"/>
      <c r="Q17"/>
      <c r="R17" s="87"/>
    </row>
    <row r="18" spans="1:18" s="87" customFormat="1" ht="15" customHeight="1" x14ac:dyDescent="0.25">
      <c r="A18" s="100"/>
      <c r="B18" s="178" t="s">
        <v>21</v>
      </c>
      <c r="C18" s="179">
        <v>528</v>
      </c>
      <c r="D18" s="179">
        <v>6520</v>
      </c>
      <c r="E18" s="180">
        <v>6847</v>
      </c>
      <c r="F18" s="230">
        <v>34</v>
      </c>
      <c r="G18" s="179">
        <v>8051</v>
      </c>
      <c r="I18"/>
      <c r="J18"/>
      <c r="K18"/>
      <c r="L18"/>
      <c r="M18"/>
      <c r="N18"/>
      <c r="O18"/>
      <c r="P18"/>
      <c r="Q18"/>
      <c r="R18" s="1"/>
    </row>
    <row r="19" spans="1:18" ht="15" customHeight="1" x14ac:dyDescent="0.25">
      <c r="B19" s="178" t="s">
        <v>22</v>
      </c>
      <c r="C19" s="179">
        <v>3286</v>
      </c>
      <c r="D19" s="179">
        <v>72821</v>
      </c>
      <c r="E19" s="180">
        <v>95057</v>
      </c>
      <c r="F19" s="230">
        <v>981</v>
      </c>
      <c r="G19" s="179">
        <v>149215</v>
      </c>
      <c r="P19"/>
      <c r="Q19"/>
    </row>
    <row r="20" spans="1:18" ht="15" customHeight="1" x14ac:dyDescent="0.25">
      <c r="B20" s="178" t="s">
        <v>57</v>
      </c>
      <c r="C20" s="179">
        <v>67</v>
      </c>
      <c r="D20" s="179">
        <v>2011</v>
      </c>
      <c r="E20" s="180">
        <v>9024</v>
      </c>
      <c r="F20" s="230" t="s">
        <v>5</v>
      </c>
      <c r="G20" s="179">
        <v>153615</v>
      </c>
      <c r="P20"/>
      <c r="Q20"/>
    </row>
    <row r="21" spans="1:18" ht="15" customHeight="1" x14ac:dyDescent="0.25">
      <c r="B21" s="178" t="s">
        <v>23</v>
      </c>
      <c r="C21" s="179">
        <v>1439</v>
      </c>
      <c r="D21" s="179">
        <v>3767</v>
      </c>
      <c r="E21" s="180">
        <v>5560</v>
      </c>
      <c r="F21" s="230" t="s">
        <v>5</v>
      </c>
      <c r="G21" s="179">
        <v>41492</v>
      </c>
      <c r="J21" s="170"/>
      <c r="K21" s="170"/>
      <c r="L21" s="170"/>
      <c r="M21" s="285"/>
      <c r="N21" s="286"/>
      <c r="O21" s="286"/>
      <c r="P21" s="286"/>
      <c r="Q21" s="30"/>
      <c r="R21" s="31"/>
    </row>
    <row r="22" spans="1:18" ht="15" customHeight="1" x14ac:dyDescent="0.25">
      <c r="B22" s="178" t="s">
        <v>25</v>
      </c>
      <c r="C22" s="179">
        <v>344</v>
      </c>
      <c r="D22" s="179">
        <v>3664</v>
      </c>
      <c r="E22" s="180">
        <v>5050</v>
      </c>
      <c r="F22" s="230">
        <v>27</v>
      </c>
      <c r="G22" s="179">
        <v>767</v>
      </c>
      <c r="J22" s="281"/>
      <c r="K22" s="282"/>
      <c r="L22" s="282"/>
      <c r="M22" s="282"/>
      <c r="N22" s="282"/>
      <c r="O22" s="282"/>
      <c r="P22" s="282"/>
    </row>
    <row r="23" spans="1:18" s="87" customFormat="1" ht="15" customHeight="1" x14ac:dyDescent="0.25">
      <c r="A23" s="100"/>
      <c r="B23" s="178" t="s">
        <v>28</v>
      </c>
      <c r="C23" s="179">
        <v>6664</v>
      </c>
      <c r="D23" s="179">
        <v>165726</v>
      </c>
      <c r="E23" s="180">
        <v>268245</v>
      </c>
      <c r="F23" s="230">
        <v>2042</v>
      </c>
      <c r="G23" s="179">
        <v>372166</v>
      </c>
      <c r="I23"/>
      <c r="J23" s="148"/>
      <c r="K23" s="148"/>
      <c r="L23" s="148"/>
      <c r="M23" s="148"/>
      <c r="N23" s="148"/>
      <c r="O23" s="148"/>
      <c r="P23" s="148"/>
      <c r="Q23" s="148"/>
      <c r="R23" s="148"/>
    </row>
    <row r="24" spans="1:18" s="87" customFormat="1" ht="15" customHeight="1" x14ac:dyDescent="0.25">
      <c r="A24" s="100"/>
      <c r="B24" s="178" t="s">
        <v>27</v>
      </c>
      <c r="C24" s="179">
        <v>321</v>
      </c>
      <c r="D24" s="179">
        <v>4336</v>
      </c>
      <c r="E24" s="180">
        <v>3149</v>
      </c>
      <c r="F24" s="230">
        <v>130</v>
      </c>
      <c r="G24" s="179">
        <v>3338</v>
      </c>
      <c r="I24"/>
      <c r="J24" s="168"/>
      <c r="K24" s="168"/>
      <c r="L24" s="168"/>
      <c r="M24" s="168"/>
      <c r="N24" s="168"/>
      <c r="O24" s="168"/>
      <c r="P24" s="168"/>
      <c r="Q24" s="168"/>
      <c r="R24" s="168"/>
    </row>
    <row r="25" spans="1:18" ht="15" customHeight="1" x14ac:dyDescent="0.25">
      <c r="B25" s="178" t="s">
        <v>30</v>
      </c>
      <c r="C25" s="179">
        <v>7542</v>
      </c>
      <c r="D25" s="179">
        <v>210731</v>
      </c>
      <c r="E25" s="180">
        <v>257691</v>
      </c>
      <c r="F25" s="230">
        <v>2008</v>
      </c>
      <c r="G25" s="179">
        <v>339534</v>
      </c>
    </row>
    <row r="26" spans="1:18" ht="15" customHeight="1" thickBot="1" x14ac:dyDescent="0.3">
      <c r="B26" s="181" t="s">
        <v>3</v>
      </c>
      <c r="C26" s="182">
        <v>532</v>
      </c>
      <c r="D26" s="182">
        <v>37326</v>
      </c>
      <c r="E26" s="183" t="s">
        <v>5</v>
      </c>
      <c r="F26" s="233" t="s">
        <v>5</v>
      </c>
      <c r="G26" s="182">
        <v>229405</v>
      </c>
    </row>
    <row r="27" spans="1:18" ht="15" customHeight="1" x14ac:dyDescent="0.25">
      <c r="B27" s="3"/>
      <c r="C27" s="3"/>
      <c r="D27" s="3"/>
      <c r="E27" s="4"/>
      <c r="F27" s="4"/>
      <c r="G27" s="4"/>
    </row>
    <row r="28" spans="1:18" s="31" customFormat="1" ht="105" customHeight="1" x14ac:dyDescent="0.25">
      <c r="A28" s="108" t="s">
        <v>7</v>
      </c>
      <c r="B28" s="291" t="s">
        <v>141</v>
      </c>
      <c r="C28" s="292"/>
      <c r="D28" s="292"/>
      <c r="E28" s="292"/>
      <c r="F28" s="292"/>
      <c r="G28" s="292"/>
      <c r="I28" s="169"/>
      <c r="J28"/>
      <c r="K28"/>
      <c r="L28"/>
      <c r="M28"/>
      <c r="N28"/>
      <c r="O28"/>
      <c r="P28" s="1"/>
      <c r="Q28" s="1"/>
      <c r="R28" s="1"/>
    </row>
    <row r="29" spans="1:18" ht="120" customHeight="1" x14ac:dyDescent="0.25">
      <c r="A29" s="108" t="s">
        <v>8</v>
      </c>
      <c r="B29" s="290" t="s">
        <v>163</v>
      </c>
      <c r="C29" s="287"/>
      <c r="D29" s="287"/>
      <c r="E29" s="287"/>
      <c r="F29" s="287"/>
      <c r="G29" s="287"/>
      <c r="H29" s="78"/>
    </row>
    <row r="30" spans="1:18" s="148" customFormat="1" ht="15" customHeight="1" x14ac:dyDescent="0.25">
      <c r="A30" s="171" t="s">
        <v>31</v>
      </c>
      <c r="B30" s="278" t="s">
        <v>140</v>
      </c>
      <c r="C30" s="279"/>
      <c r="J30"/>
      <c r="K30"/>
      <c r="L30"/>
      <c r="M30"/>
      <c r="N30"/>
      <c r="O30"/>
      <c r="P30" s="1"/>
      <c r="Q30" s="1"/>
      <c r="R30" s="1"/>
    </row>
    <row r="31" spans="1:18" s="168" customFormat="1" ht="15" customHeight="1" x14ac:dyDescent="0.25">
      <c r="A31" s="166" t="s">
        <v>1</v>
      </c>
      <c r="B31" s="280" t="s">
        <v>93</v>
      </c>
      <c r="C31" s="280"/>
      <c r="D31" s="241"/>
      <c r="E31" s="241"/>
      <c r="F31" s="241"/>
      <c r="G31" s="241"/>
      <c r="H31" s="167"/>
    </row>
    <row r="32" spans="1:18"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sheetData>
  <sortState ref="B5:G19">
    <sortCondition ref="B4"/>
  </sortState>
  <mergeCells count="11">
    <mergeCell ref="B2:G2"/>
    <mergeCell ref="B29:G29"/>
    <mergeCell ref="B31:C31"/>
    <mergeCell ref="B30:C30"/>
    <mergeCell ref="B28:G28"/>
    <mergeCell ref="J22:P22"/>
    <mergeCell ref="J3:P3"/>
    <mergeCell ref="J6:Q7"/>
    <mergeCell ref="J13:M13"/>
    <mergeCell ref="M21:P21"/>
    <mergeCell ref="J9:Q10"/>
  </mergeCells>
  <hyperlinks>
    <hyperlink ref="C1" location="Índice!A1" display="[índice Ç]"/>
    <hyperlink ref="B31" r:id="rId1" display="http://www.observatorioemigracao.pt/np4/6415"/>
    <hyperlink ref="B31:C31"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workbookViewId="0">
      <selection activeCell="C1" sqref="C1"/>
    </sheetView>
  </sheetViews>
  <sheetFormatPr defaultColWidth="8.7109375" defaultRowHeight="12" customHeight="1" x14ac:dyDescent="0.25"/>
  <cols>
    <col min="1" max="1" width="12.7109375" style="56" customWidth="1"/>
    <col min="2" max="6" width="18.7109375" style="56" customWidth="1"/>
    <col min="7" max="16384" width="8.7109375" style="56"/>
  </cols>
  <sheetData>
    <row r="1" spans="1:16" s="87" customFormat="1" ht="30" customHeight="1" x14ac:dyDescent="0.25">
      <c r="A1" s="39" t="s">
        <v>0</v>
      </c>
      <c r="B1" s="79"/>
      <c r="C1" s="58" t="s">
        <v>83</v>
      </c>
      <c r="D1" s="56"/>
      <c r="E1" s="56"/>
      <c r="F1" s="58"/>
    </row>
    <row r="2" spans="1:16" s="18" customFormat="1" ht="45" customHeight="1" x14ac:dyDescent="0.25">
      <c r="A2" s="16"/>
      <c r="B2" s="330" t="s">
        <v>143</v>
      </c>
      <c r="C2" s="331"/>
      <c r="D2" s="331"/>
      <c r="E2" s="331"/>
      <c r="F2" s="331"/>
      <c r="G2" s="45"/>
      <c r="H2" s="45"/>
      <c r="I2" s="45"/>
      <c r="J2" s="60"/>
      <c r="K2" s="60"/>
      <c r="L2" s="17"/>
      <c r="M2" s="17"/>
      <c r="N2" s="17"/>
      <c r="O2" s="45"/>
      <c r="P2" s="45"/>
    </row>
    <row r="3" spans="1:16" ht="15" customHeight="1" x14ac:dyDescent="0.25">
      <c r="B3" s="13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ht="15" customHeight="1" x14ac:dyDescent="0.25"/>
    <row r="34" spans="1:8" s="87" customFormat="1" ht="60" customHeight="1" x14ac:dyDescent="0.25">
      <c r="A34" s="42" t="s">
        <v>8</v>
      </c>
      <c r="B34" s="297" t="s">
        <v>154</v>
      </c>
      <c r="C34" s="297"/>
      <c r="D34" s="297"/>
      <c r="E34" s="297"/>
      <c r="F34" s="297"/>
    </row>
    <row r="35" spans="1:8" s="148" customFormat="1" ht="15" customHeight="1" x14ac:dyDescent="0.25">
      <c r="A35" s="171" t="s">
        <v>31</v>
      </c>
      <c r="B35" s="278" t="s">
        <v>140</v>
      </c>
      <c r="C35" s="279"/>
    </row>
    <row r="36" spans="1:8" s="168" customFormat="1" ht="15" customHeight="1" x14ac:dyDescent="0.25">
      <c r="A36" s="166" t="s">
        <v>1</v>
      </c>
      <c r="B36" s="280" t="s">
        <v>93</v>
      </c>
      <c r="C36" s="280"/>
      <c r="D36" s="243"/>
      <c r="E36" s="243"/>
      <c r="F36" s="243"/>
      <c r="G36" s="243"/>
      <c r="H36" s="167"/>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9" spans="1:12" ht="12" customHeight="1" x14ac:dyDescent="0.25">
      <c r="B49" s="123" t="s">
        <v>14</v>
      </c>
      <c r="C49" s="251">
        <v>79.487179487179489</v>
      </c>
      <c r="F49"/>
      <c r="G49"/>
      <c r="H49"/>
      <c r="I49"/>
      <c r="J49"/>
      <c r="K49"/>
      <c r="L49"/>
    </row>
    <row r="50" spans="1:12" ht="12" customHeight="1" x14ac:dyDescent="0.25">
      <c r="B50" s="124" t="s">
        <v>22</v>
      </c>
      <c r="C50" s="251">
        <v>84.114424832623243</v>
      </c>
      <c r="F50"/>
      <c r="G50"/>
      <c r="H50"/>
      <c r="I50"/>
      <c r="J50"/>
      <c r="K50"/>
      <c r="L50"/>
    </row>
    <row r="51" spans="1:12" ht="12" customHeight="1" x14ac:dyDescent="0.25">
      <c r="B51" s="121" t="s">
        <v>26</v>
      </c>
      <c r="C51" s="251">
        <v>85.272755370112804</v>
      </c>
      <c r="F51"/>
      <c r="G51"/>
      <c r="H51"/>
      <c r="I51"/>
      <c r="J51"/>
      <c r="K51"/>
      <c r="L51"/>
    </row>
    <row r="52" spans="1:12" ht="12" customHeight="1" x14ac:dyDescent="0.25">
      <c r="B52" s="121" t="s">
        <v>21</v>
      </c>
      <c r="C52" s="251">
        <v>86.742424242424249</v>
      </c>
      <c r="F52"/>
      <c r="G52"/>
      <c r="H52"/>
      <c r="I52"/>
      <c r="J52"/>
      <c r="K52"/>
      <c r="L52"/>
    </row>
    <row r="53" spans="1:12" ht="12" customHeight="1" x14ac:dyDescent="0.25">
      <c r="B53" s="121" t="s">
        <v>30</v>
      </c>
      <c r="C53" s="251">
        <v>86.846990188278966</v>
      </c>
      <c r="F53"/>
      <c r="G53"/>
      <c r="H53"/>
      <c r="I53"/>
      <c r="J53"/>
      <c r="K53"/>
      <c r="L53"/>
    </row>
    <row r="54" spans="1:12" ht="12" customHeight="1" x14ac:dyDescent="0.25">
      <c r="B54" s="151" t="s">
        <v>20</v>
      </c>
      <c r="C54" s="251">
        <v>87.627906976744185</v>
      </c>
      <c r="F54"/>
      <c r="G54"/>
      <c r="H54"/>
      <c r="I54"/>
      <c r="J54"/>
      <c r="K54"/>
      <c r="L54"/>
    </row>
    <row r="55" spans="1:12" ht="12" customHeight="1" x14ac:dyDescent="0.25">
      <c r="B55" s="121" t="s">
        <v>18</v>
      </c>
      <c r="C55" s="251">
        <v>90.599173553718998</v>
      </c>
      <c r="F55"/>
      <c r="G55"/>
      <c r="H55"/>
      <c r="I55"/>
      <c r="J55"/>
      <c r="K55"/>
      <c r="L55"/>
    </row>
    <row r="56" spans="1:12" ht="12" customHeight="1" x14ac:dyDescent="0.25">
      <c r="B56" s="123" t="s">
        <v>27</v>
      </c>
      <c r="C56" s="251">
        <v>90.965732087227408</v>
      </c>
      <c r="F56"/>
      <c r="G56"/>
      <c r="H56"/>
      <c r="I56"/>
      <c r="J56"/>
      <c r="K56"/>
      <c r="L56"/>
    </row>
    <row r="57" spans="1:12" ht="12" customHeight="1" x14ac:dyDescent="0.25">
      <c r="B57" s="124" t="s">
        <v>24</v>
      </c>
      <c r="C57" s="251">
        <v>92.44697361614071</v>
      </c>
      <c r="F57"/>
      <c r="G57"/>
      <c r="H57"/>
      <c r="I57"/>
      <c r="J57"/>
      <c r="K57"/>
      <c r="L57"/>
    </row>
    <row r="58" spans="1:12" ht="12" customHeight="1" x14ac:dyDescent="0.25">
      <c r="B58" s="121" t="s">
        <v>15</v>
      </c>
      <c r="C58" s="251">
        <v>93.955094991364419</v>
      </c>
      <c r="F58"/>
      <c r="G58"/>
      <c r="H58"/>
      <c r="I58"/>
      <c r="J58"/>
      <c r="K58"/>
      <c r="L58"/>
    </row>
    <row r="59" spans="1:12" ht="12" customHeight="1" x14ac:dyDescent="0.25">
      <c r="B59" s="142" t="s">
        <v>28</v>
      </c>
      <c r="C59" s="251">
        <v>95.318829707426858</v>
      </c>
      <c r="F59"/>
      <c r="G59"/>
      <c r="H59"/>
      <c r="I59"/>
      <c r="J59"/>
      <c r="K59"/>
      <c r="L59"/>
    </row>
    <row r="60" spans="1:12" ht="12" customHeight="1" x14ac:dyDescent="0.25">
      <c r="B60" s="121" t="s">
        <v>4</v>
      </c>
      <c r="C60" s="251"/>
      <c r="F60"/>
      <c r="G60"/>
      <c r="H60"/>
      <c r="I60"/>
      <c r="J60"/>
      <c r="K60"/>
      <c r="L60"/>
    </row>
    <row r="61" spans="1:12" ht="12" customHeight="1" x14ac:dyDescent="0.25">
      <c r="B61" s="121" t="s">
        <v>29</v>
      </c>
      <c r="C61" s="251"/>
      <c r="F61"/>
      <c r="G61"/>
      <c r="H61"/>
      <c r="I61"/>
      <c r="J61"/>
      <c r="K61"/>
      <c r="L61"/>
    </row>
    <row r="62" spans="1:12" ht="12" customHeight="1" x14ac:dyDescent="0.25">
      <c r="B62" s="121" t="s">
        <v>16</v>
      </c>
      <c r="C62" s="251"/>
      <c r="F62"/>
      <c r="G62"/>
      <c r="H62"/>
      <c r="I62"/>
      <c r="J62"/>
      <c r="K62"/>
      <c r="L62"/>
    </row>
    <row r="63" spans="1:12" ht="12" customHeight="1" x14ac:dyDescent="0.25">
      <c r="A63" s="137"/>
      <c r="B63" s="123" t="s">
        <v>6</v>
      </c>
      <c r="C63" s="251"/>
      <c r="D63" s="137"/>
      <c r="F63"/>
      <c r="G63"/>
      <c r="H63"/>
      <c r="I63"/>
      <c r="J63"/>
      <c r="K63"/>
      <c r="L63"/>
    </row>
    <row r="64" spans="1:12" ht="12" customHeight="1" x14ac:dyDescent="0.25">
      <c r="A64" s="137"/>
      <c r="B64" s="123" t="s">
        <v>17</v>
      </c>
      <c r="C64" s="251"/>
      <c r="D64" s="137"/>
      <c r="F64"/>
      <c r="G64"/>
      <c r="H64"/>
      <c r="I64"/>
      <c r="J64"/>
      <c r="K64"/>
      <c r="L64"/>
    </row>
    <row r="65" spans="1:12" ht="12" customHeight="1" x14ac:dyDescent="0.25">
      <c r="A65" s="22"/>
      <c r="B65" s="151" t="s">
        <v>36</v>
      </c>
      <c r="C65" s="251"/>
      <c r="D65" s="35"/>
      <c r="F65"/>
      <c r="G65"/>
      <c r="H65"/>
      <c r="I65"/>
      <c r="J65"/>
      <c r="K65"/>
      <c r="L65"/>
    </row>
    <row r="66" spans="1:12" ht="12" customHeight="1" x14ac:dyDescent="0.25">
      <c r="A66" s="22"/>
      <c r="B66" s="121" t="s">
        <v>19</v>
      </c>
      <c r="C66" s="251"/>
      <c r="D66" s="35"/>
      <c r="F66"/>
      <c r="G66"/>
      <c r="H66"/>
      <c r="I66"/>
      <c r="J66"/>
      <c r="K66"/>
      <c r="L66"/>
    </row>
    <row r="67" spans="1:12" ht="12" customHeight="1" x14ac:dyDescent="0.25">
      <c r="A67" s="22"/>
      <c r="B67" s="121" t="s">
        <v>32</v>
      </c>
      <c r="C67" s="251"/>
      <c r="D67" s="36"/>
      <c r="F67"/>
      <c r="G67"/>
      <c r="H67"/>
      <c r="I67"/>
      <c r="J67"/>
      <c r="K67"/>
      <c r="L67"/>
    </row>
    <row r="68" spans="1:12" ht="12" customHeight="1" x14ac:dyDescent="0.25">
      <c r="A68" s="22"/>
      <c r="B68" s="142" t="s">
        <v>57</v>
      </c>
      <c r="C68" s="251"/>
      <c r="D68" s="35"/>
      <c r="F68"/>
      <c r="G68"/>
      <c r="H68"/>
      <c r="I68"/>
      <c r="J68"/>
      <c r="K68"/>
      <c r="L68"/>
    </row>
    <row r="69" spans="1:12" s="137" customFormat="1" ht="12" customHeight="1" x14ac:dyDescent="0.25">
      <c r="B69" s="121" t="s">
        <v>23</v>
      </c>
      <c r="C69" s="251"/>
      <c r="F69"/>
      <c r="G69"/>
      <c r="H69"/>
      <c r="I69"/>
      <c r="J69"/>
      <c r="K69"/>
      <c r="L69"/>
    </row>
    <row r="70" spans="1:12" s="137" customFormat="1" ht="12" customHeight="1" x14ac:dyDescent="0.25">
      <c r="B70" s="121" t="s">
        <v>25</v>
      </c>
      <c r="C70" s="251"/>
      <c r="F70"/>
      <c r="G70"/>
      <c r="H70"/>
      <c r="I70"/>
      <c r="J70"/>
      <c r="K70"/>
      <c r="L70"/>
    </row>
    <row r="71" spans="1:12" s="137" customFormat="1" ht="12" customHeight="1" x14ac:dyDescent="0.2">
      <c r="B71" s="121"/>
      <c r="C71" s="251"/>
    </row>
  </sheetData>
  <sortState ref="B49:C70">
    <sortCondition ref="C49:C70"/>
  </sortState>
  <mergeCells count="4">
    <mergeCell ref="B2:F2"/>
    <mergeCell ref="B34:F34"/>
    <mergeCell ref="B35:C35"/>
    <mergeCell ref="B36:C36"/>
  </mergeCells>
  <hyperlinks>
    <hyperlink ref="C1" location="Índice!A1" display="[índice Ç]"/>
    <hyperlink ref="B36" r:id="rId1" display="http://www.observatorioemigracao.pt/np4/6415"/>
    <hyperlink ref="B36:C36" r:id="rId2" display="ttp://www.observatorioemigracao.pt/np4/8218"/>
  </hyperlinks>
  <pageMargins left="0.7" right="0.7" top="0.75" bottom="0.75" header="0.3" footer="0.3"/>
  <pageSetup paperSize="9" orientation="portrait" horizontalDpi="4294967293" verticalDpi="0" r:id="rId3"/>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showGridLines="0" workbookViewId="0">
      <selection activeCell="C1" sqref="C1"/>
    </sheetView>
  </sheetViews>
  <sheetFormatPr defaultColWidth="8.7109375" defaultRowHeight="12" customHeight="1" x14ac:dyDescent="0.25"/>
  <cols>
    <col min="1" max="1" width="12.7109375" style="27" customWidth="1"/>
    <col min="2" max="6" width="18.7109375" style="27" customWidth="1"/>
    <col min="7" max="16384" width="8.7109375" style="27"/>
  </cols>
  <sheetData>
    <row r="1" spans="1:16" s="1" customFormat="1" ht="30" customHeight="1" x14ac:dyDescent="0.25">
      <c r="A1" s="39" t="s">
        <v>0</v>
      </c>
      <c r="B1" s="79"/>
      <c r="C1" s="58" t="s">
        <v>83</v>
      </c>
      <c r="D1" s="56"/>
      <c r="E1" s="56"/>
      <c r="F1" s="58"/>
    </row>
    <row r="2" spans="1:16" s="18" customFormat="1" ht="45" customHeight="1" x14ac:dyDescent="0.25">
      <c r="A2" s="16"/>
      <c r="B2" s="330" t="s">
        <v>145</v>
      </c>
      <c r="C2" s="332"/>
      <c r="D2" s="332"/>
      <c r="E2" s="332"/>
      <c r="F2" s="332"/>
      <c r="G2" s="24"/>
      <c r="H2" s="24"/>
      <c r="I2" s="24"/>
      <c r="J2" s="21"/>
      <c r="K2" s="21"/>
      <c r="L2" s="17"/>
      <c r="M2" s="17"/>
      <c r="N2" s="17"/>
      <c r="O2" s="24"/>
      <c r="P2" s="24"/>
    </row>
    <row r="3" spans="1:16" s="9" customFormat="1" ht="15" customHeight="1" x14ac:dyDescent="0.25">
      <c r="B3" s="67"/>
      <c r="C3" s="68"/>
      <c r="D3" s="68"/>
      <c r="E3" s="68"/>
      <c r="F3" s="68"/>
      <c r="G3" s="45"/>
      <c r="H3" s="45"/>
      <c r="I3" s="45"/>
      <c r="J3" s="7"/>
      <c r="K3" s="7"/>
      <c r="L3" s="7"/>
      <c r="M3" s="7"/>
      <c r="N3" s="7"/>
      <c r="O3" s="45"/>
      <c r="P3" s="45"/>
    </row>
    <row r="4" spans="1:16" s="9" customFormat="1" ht="15" customHeight="1" x14ac:dyDescent="0.25">
      <c r="B4" s="67"/>
      <c r="C4" s="68"/>
      <c r="D4" s="68"/>
      <c r="E4" s="68"/>
      <c r="F4" s="68"/>
      <c r="G4" s="45"/>
      <c r="H4" s="45"/>
      <c r="I4" s="45"/>
      <c r="J4" s="7"/>
      <c r="K4" s="7"/>
      <c r="L4" s="7"/>
      <c r="M4" s="7"/>
      <c r="N4" s="7"/>
      <c r="O4" s="45"/>
      <c r="P4" s="45"/>
    </row>
    <row r="5" spans="1:16" s="9" customFormat="1" ht="15" customHeight="1" x14ac:dyDescent="0.25">
      <c r="B5" s="67"/>
      <c r="C5" s="68"/>
      <c r="D5" s="68"/>
      <c r="E5" s="68"/>
      <c r="F5" s="68"/>
      <c r="G5" s="45"/>
      <c r="H5" s="45"/>
      <c r="I5" s="45"/>
      <c r="J5" s="7"/>
      <c r="K5" s="7"/>
      <c r="L5" s="7"/>
      <c r="M5" s="7"/>
      <c r="N5" s="7"/>
      <c r="O5" s="45"/>
      <c r="P5" s="45"/>
    </row>
    <row r="6" spans="1:16" s="9" customFormat="1" ht="15" customHeight="1" x14ac:dyDescent="0.25">
      <c r="B6" s="67"/>
      <c r="C6" s="68"/>
      <c r="D6" s="68"/>
      <c r="E6" s="68"/>
      <c r="F6" s="68"/>
      <c r="G6" s="45"/>
      <c r="H6" s="45"/>
      <c r="I6" s="45"/>
      <c r="J6" s="7"/>
      <c r="K6" s="7"/>
      <c r="L6" s="7"/>
      <c r="M6" s="7"/>
      <c r="N6" s="7"/>
      <c r="O6" s="45"/>
      <c r="P6" s="45"/>
    </row>
    <row r="7" spans="1:16" s="9" customFormat="1" ht="15" customHeight="1" x14ac:dyDescent="0.25">
      <c r="B7" s="67"/>
      <c r="C7" s="68"/>
      <c r="D7" s="68"/>
      <c r="E7" s="68"/>
      <c r="F7" s="68"/>
      <c r="G7" s="45"/>
      <c r="H7" s="45"/>
      <c r="I7" s="45"/>
      <c r="J7" s="7"/>
      <c r="K7" s="7"/>
      <c r="L7" s="7"/>
      <c r="M7" s="7"/>
      <c r="N7" s="7"/>
      <c r="O7" s="45"/>
      <c r="P7" s="45"/>
    </row>
    <row r="8" spans="1:16" s="9" customFormat="1" ht="15" customHeight="1" x14ac:dyDescent="0.25">
      <c r="B8" s="67"/>
      <c r="C8" s="68"/>
      <c r="D8" s="68"/>
      <c r="E8" s="68"/>
      <c r="F8" s="68"/>
      <c r="G8" s="45"/>
      <c r="H8" s="45"/>
      <c r="I8" s="45"/>
      <c r="J8" s="7"/>
      <c r="K8" s="7"/>
      <c r="L8" s="7"/>
      <c r="M8" s="7"/>
      <c r="N8" s="7"/>
      <c r="O8" s="45"/>
      <c r="P8" s="45"/>
    </row>
    <row r="9" spans="1:16" s="9" customFormat="1" ht="15" customHeight="1" x14ac:dyDescent="0.25">
      <c r="B9" s="67"/>
      <c r="C9" s="68"/>
      <c r="D9" s="68"/>
      <c r="E9" s="68"/>
      <c r="F9" s="68"/>
      <c r="G9" s="45"/>
      <c r="H9" s="45"/>
      <c r="I9" s="45"/>
      <c r="J9" s="7"/>
      <c r="K9" s="7"/>
      <c r="L9" s="7"/>
      <c r="M9" s="7"/>
      <c r="N9" s="7"/>
      <c r="O9" s="45"/>
      <c r="P9" s="45"/>
    </row>
    <row r="10" spans="1:16" s="9" customFormat="1" ht="15" customHeight="1" x14ac:dyDescent="0.25">
      <c r="B10" s="67"/>
      <c r="C10" s="68"/>
      <c r="D10" s="68"/>
      <c r="E10" s="68"/>
      <c r="F10" s="68"/>
      <c r="G10" s="45"/>
      <c r="H10" s="45"/>
      <c r="I10" s="45"/>
      <c r="J10" s="7"/>
      <c r="K10" s="7"/>
      <c r="L10" s="7"/>
      <c r="M10" s="7"/>
      <c r="N10" s="7"/>
      <c r="O10" s="45"/>
      <c r="P10" s="45"/>
    </row>
    <row r="11" spans="1:16" s="9" customFormat="1" ht="15" customHeight="1" x14ac:dyDescent="0.25">
      <c r="B11" s="67"/>
      <c r="C11" s="68"/>
      <c r="D11" s="68"/>
      <c r="E11" s="68"/>
      <c r="F11" s="68"/>
      <c r="G11" s="45"/>
      <c r="H11" s="45"/>
      <c r="I11" s="45"/>
      <c r="J11" s="7"/>
      <c r="K11" s="7"/>
      <c r="L11" s="7"/>
      <c r="M11" s="7"/>
      <c r="N11" s="7"/>
      <c r="O11" s="45"/>
      <c r="P11" s="45"/>
    </row>
    <row r="12" spans="1:16" s="9" customFormat="1" ht="15" customHeight="1" x14ac:dyDescent="0.25">
      <c r="B12" s="67"/>
      <c r="C12" s="68"/>
      <c r="D12" s="68"/>
      <c r="E12" s="68"/>
      <c r="F12" s="68"/>
      <c r="G12" s="45"/>
      <c r="H12" s="45"/>
      <c r="I12" s="45"/>
      <c r="J12" s="7"/>
      <c r="K12" s="7"/>
      <c r="L12" s="7"/>
      <c r="M12" s="7"/>
      <c r="N12" s="7"/>
      <c r="O12" s="45"/>
      <c r="P12" s="45"/>
    </row>
    <row r="13" spans="1:16" s="9" customFormat="1" ht="15" customHeight="1" x14ac:dyDescent="0.25">
      <c r="B13" s="67"/>
      <c r="C13" s="68"/>
      <c r="D13" s="68"/>
      <c r="E13" s="68"/>
      <c r="F13" s="68"/>
      <c r="G13" s="45"/>
      <c r="H13" s="45"/>
      <c r="I13" s="45"/>
      <c r="J13" s="7"/>
      <c r="K13" s="7"/>
      <c r="L13" s="7"/>
      <c r="M13" s="7"/>
      <c r="N13" s="7"/>
      <c r="O13" s="45"/>
      <c r="P13" s="4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29" customFormat="1" ht="15" customHeight="1" x14ac:dyDescent="0.25"/>
    <row r="33" spans="1:13" s="87" customFormat="1" ht="30" customHeight="1" x14ac:dyDescent="0.25">
      <c r="A33" s="42" t="s">
        <v>7</v>
      </c>
      <c r="B33" s="285" t="s">
        <v>133</v>
      </c>
      <c r="C33" s="285"/>
      <c r="D33" s="285"/>
      <c r="E33" s="285"/>
      <c r="F33" s="285"/>
      <c r="G33" s="164"/>
      <c r="H33" s="165"/>
      <c r="I33" s="165"/>
      <c r="J33"/>
      <c r="K33"/>
      <c r="L33"/>
      <c r="M33"/>
    </row>
    <row r="34" spans="1:13" s="1" customFormat="1" ht="105" customHeight="1" x14ac:dyDescent="0.25">
      <c r="A34" s="42" t="s">
        <v>8</v>
      </c>
      <c r="B34" s="310" t="s">
        <v>64</v>
      </c>
      <c r="C34" s="298"/>
      <c r="D34" s="298"/>
      <c r="E34" s="298"/>
      <c r="F34" s="298"/>
    </row>
    <row r="35" spans="1:13" s="148" customFormat="1" ht="15" customHeight="1" x14ac:dyDescent="0.25">
      <c r="A35" s="171" t="s">
        <v>31</v>
      </c>
      <c r="B35" s="278" t="s">
        <v>140</v>
      </c>
      <c r="C35" s="279"/>
    </row>
    <row r="36" spans="1:13" s="168" customFormat="1" ht="15" customHeight="1" x14ac:dyDescent="0.25">
      <c r="A36" s="166" t="s">
        <v>1</v>
      </c>
      <c r="B36" s="280" t="s">
        <v>93</v>
      </c>
      <c r="C36" s="280"/>
      <c r="D36" s="241"/>
      <c r="E36" s="241"/>
      <c r="F36" s="241"/>
      <c r="G36" s="241"/>
      <c r="H36" s="167"/>
    </row>
    <row r="37" spans="1:13" ht="15" customHeight="1" x14ac:dyDescent="0.25"/>
    <row r="38" spans="1:13" ht="15" customHeight="1" x14ac:dyDescent="0.25"/>
    <row r="39" spans="1:13" ht="15" customHeight="1" x14ac:dyDescent="0.25"/>
    <row r="40" spans="1:13" ht="15" customHeight="1" x14ac:dyDescent="0.25"/>
    <row r="41" spans="1:13" ht="15" customHeight="1" x14ac:dyDescent="0.25"/>
    <row r="42" spans="1:13" ht="15" customHeight="1" x14ac:dyDescent="0.25"/>
    <row r="43" spans="1:13" ht="15" customHeight="1" x14ac:dyDescent="0.25"/>
    <row r="44" spans="1:13" ht="15" customHeight="1" x14ac:dyDescent="0.25"/>
    <row r="45" spans="1:13" ht="15" customHeight="1" x14ac:dyDescent="0.25"/>
    <row r="46" spans="1:13" ht="15" customHeight="1" x14ac:dyDescent="0.25"/>
    <row r="50" spans="1:14" ht="12" customHeight="1" x14ac:dyDescent="0.25">
      <c r="B50" s="127" t="s">
        <v>6</v>
      </c>
      <c r="C50" s="89">
        <v>1491</v>
      </c>
      <c r="D50"/>
      <c r="E50"/>
    </row>
    <row r="51" spans="1:14" ht="12" customHeight="1" x14ac:dyDescent="0.25">
      <c r="B51" s="128" t="s">
        <v>57</v>
      </c>
      <c r="C51" s="91">
        <v>2011</v>
      </c>
      <c r="D51"/>
      <c r="E51"/>
    </row>
    <row r="52" spans="1:14" ht="12" customHeight="1" x14ac:dyDescent="0.25">
      <c r="B52" s="128" t="s">
        <v>15</v>
      </c>
      <c r="C52" s="91">
        <v>3020</v>
      </c>
      <c r="D52"/>
      <c r="E52"/>
    </row>
    <row r="53" spans="1:14" ht="12" customHeight="1" x14ac:dyDescent="0.25">
      <c r="B53" s="128" t="s">
        <v>18</v>
      </c>
      <c r="C53" s="91">
        <v>3033</v>
      </c>
      <c r="D53"/>
      <c r="E53"/>
    </row>
    <row r="54" spans="1:14" ht="12" customHeight="1" x14ac:dyDescent="0.25">
      <c r="B54" s="128" t="s">
        <v>25</v>
      </c>
      <c r="C54" s="91">
        <v>3664</v>
      </c>
      <c r="D54"/>
      <c r="E54"/>
    </row>
    <row r="55" spans="1:14" ht="12" customHeight="1" x14ac:dyDescent="0.25">
      <c r="B55" s="127" t="s">
        <v>23</v>
      </c>
      <c r="C55" s="89">
        <v>3767</v>
      </c>
      <c r="D55"/>
      <c r="E55"/>
    </row>
    <row r="56" spans="1:14" ht="12" customHeight="1" x14ac:dyDescent="0.25">
      <c r="B56" s="128" t="s">
        <v>32</v>
      </c>
      <c r="C56" s="91">
        <v>3866</v>
      </c>
      <c r="D56"/>
      <c r="E56"/>
    </row>
    <row r="57" spans="1:14" ht="12" customHeight="1" x14ac:dyDescent="0.25">
      <c r="B57" s="128" t="s">
        <v>27</v>
      </c>
      <c r="C57" s="91">
        <v>4336</v>
      </c>
      <c r="D57"/>
      <c r="E57"/>
    </row>
    <row r="58" spans="1:14" ht="12" customHeight="1" x14ac:dyDescent="0.25">
      <c r="B58" s="128" t="s">
        <v>21</v>
      </c>
      <c r="C58" s="91">
        <v>6520</v>
      </c>
      <c r="D58"/>
      <c r="E58"/>
    </row>
    <row r="59" spans="1:14" ht="12" customHeight="1" x14ac:dyDescent="0.25">
      <c r="A59" s="26"/>
      <c r="B59" s="128" t="s">
        <v>14</v>
      </c>
      <c r="C59" s="91">
        <v>18610</v>
      </c>
      <c r="D59"/>
      <c r="E59"/>
      <c r="F59" s="26"/>
      <c r="G59" s="26"/>
      <c r="H59" s="26"/>
      <c r="I59" s="26"/>
    </row>
    <row r="60" spans="1:14" ht="12" customHeight="1" x14ac:dyDescent="0.25">
      <c r="A60" s="26"/>
      <c r="B60" s="128" t="s">
        <v>24</v>
      </c>
      <c r="C60" s="91">
        <v>19820</v>
      </c>
      <c r="D60"/>
      <c r="E60"/>
      <c r="F60" s="26"/>
      <c r="G60" s="26"/>
      <c r="H60" s="26"/>
      <c r="I60" s="26"/>
      <c r="L60" s="6"/>
      <c r="M60" s="6"/>
      <c r="N60" s="6"/>
    </row>
    <row r="61" spans="1:14" ht="12" customHeight="1" x14ac:dyDescent="0.25">
      <c r="A61" s="22"/>
      <c r="B61" s="128" t="s">
        <v>3</v>
      </c>
      <c r="C61" s="91">
        <v>37326</v>
      </c>
      <c r="D61"/>
      <c r="E61"/>
      <c r="F61" s="23"/>
      <c r="G61" s="23"/>
      <c r="H61" s="23"/>
      <c r="I61" s="23"/>
    </row>
    <row r="62" spans="1:14" ht="12" customHeight="1" x14ac:dyDescent="0.25">
      <c r="A62" s="22"/>
      <c r="B62" s="128" t="s">
        <v>29</v>
      </c>
      <c r="C62" s="91">
        <v>37376</v>
      </c>
      <c r="D62"/>
      <c r="E62"/>
      <c r="F62" s="23"/>
      <c r="G62" s="23"/>
      <c r="H62" s="23"/>
      <c r="I62" s="23"/>
    </row>
    <row r="63" spans="1:14" ht="12" customHeight="1" x14ac:dyDescent="0.25">
      <c r="A63" s="22"/>
      <c r="B63" s="128" t="s">
        <v>22</v>
      </c>
      <c r="C63" s="91">
        <v>72821</v>
      </c>
      <c r="D63"/>
      <c r="E63"/>
      <c r="F63" s="25"/>
      <c r="G63" s="25"/>
      <c r="H63" s="25"/>
      <c r="I63" s="25"/>
    </row>
    <row r="64" spans="1:14" ht="12" customHeight="1" x14ac:dyDescent="0.25">
      <c r="B64" s="128" t="s">
        <v>26</v>
      </c>
      <c r="C64" s="91">
        <v>95221</v>
      </c>
      <c r="D64"/>
      <c r="E64"/>
    </row>
    <row r="65" spans="1:9" ht="12" customHeight="1" x14ac:dyDescent="0.25">
      <c r="B65" s="127" t="s">
        <v>20</v>
      </c>
      <c r="C65" s="89">
        <v>114825</v>
      </c>
      <c r="D65"/>
      <c r="E65"/>
    </row>
    <row r="66" spans="1:9" s="26" customFormat="1" ht="12" customHeight="1" x14ac:dyDescent="0.25">
      <c r="A66" s="22"/>
      <c r="B66" s="128" t="s">
        <v>16</v>
      </c>
      <c r="C66" s="91">
        <v>137973</v>
      </c>
      <c r="D66"/>
      <c r="E66"/>
      <c r="F66" s="23"/>
      <c r="G66" s="23"/>
      <c r="H66" s="23"/>
      <c r="I66" s="23"/>
    </row>
    <row r="67" spans="1:9" s="26" customFormat="1" ht="12" customHeight="1" x14ac:dyDescent="0.25">
      <c r="B67" s="128" t="s">
        <v>17</v>
      </c>
      <c r="C67" s="91">
        <v>143160</v>
      </c>
      <c r="D67"/>
      <c r="E67"/>
      <c r="F67" s="20"/>
    </row>
    <row r="68" spans="1:9" s="26" customFormat="1" ht="12" customHeight="1" x14ac:dyDescent="0.25">
      <c r="B68" s="128" t="s">
        <v>36</v>
      </c>
      <c r="C68" s="91">
        <v>157418</v>
      </c>
      <c r="D68"/>
      <c r="E68"/>
      <c r="F68" s="20"/>
    </row>
    <row r="69" spans="1:9" s="26" customFormat="1" ht="12" customHeight="1" x14ac:dyDescent="0.25">
      <c r="B69" s="128" t="s">
        <v>28</v>
      </c>
      <c r="C69" s="91">
        <v>165726</v>
      </c>
      <c r="D69"/>
      <c r="E69"/>
      <c r="F69" s="20"/>
    </row>
    <row r="70" spans="1:9" ht="12" customHeight="1" x14ac:dyDescent="0.25">
      <c r="A70" s="26"/>
      <c r="B70" s="121" t="s">
        <v>30</v>
      </c>
      <c r="C70" s="91">
        <v>210731</v>
      </c>
      <c r="D70"/>
      <c r="E70"/>
      <c r="F70" s="26"/>
      <c r="G70" s="26"/>
      <c r="H70" s="26"/>
      <c r="I70" s="26"/>
    </row>
    <row r="71" spans="1:9" ht="12" customHeight="1" x14ac:dyDescent="0.25">
      <c r="B71" s="128" t="s">
        <v>19</v>
      </c>
      <c r="C71" s="91">
        <v>587300</v>
      </c>
      <c r="D71"/>
      <c r="E71"/>
    </row>
    <row r="72" spans="1:9" ht="12" customHeight="1" x14ac:dyDescent="0.25">
      <c r="B72" s="128" t="s">
        <v>4</v>
      </c>
      <c r="C72" s="91" t="s">
        <v>5</v>
      </c>
      <c r="D72"/>
      <c r="E72"/>
    </row>
  </sheetData>
  <sortState ref="B50:C72">
    <sortCondition ref="C50:C72"/>
  </sortState>
  <mergeCells count="5">
    <mergeCell ref="B2:F2"/>
    <mergeCell ref="B34:F34"/>
    <mergeCell ref="B33:F33"/>
    <mergeCell ref="B35:C35"/>
    <mergeCell ref="B36:C36"/>
  </mergeCells>
  <hyperlinks>
    <hyperlink ref="C1" location="Índice!A1" display="[índice Ç]"/>
    <hyperlink ref="B36" r:id="rId1" display="http://www.observatorioemigracao.pt/np4/6415"/>
    <hyperlink ref="B36:C36"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workbookViewId="0">
      <selection activeCell="C1" sqref="C1"/>
    </sheetView>
  </sheetViews>
  <sheetFormatPr defaultColWidth="8.7109375" defaultRowHeight="12" customHeight="1" x14ac:dyDescent="0.25"/>
  <cols>
    <col min="1" max="1" width="12.7109375" style="56" customWidth="1"/>
    <col min="2" max="6" width="18.7109375" style="56" customWidth="1"/>
    <col min="7" max="16384" width="8.7109375" style="56"/>
  </cols>
  <sheetData>
    <row r="1" spans="1:16" s="1" customFormat="1" ht="30" customHeight="1" x14ac:dyDescent="0.25">
      <c r="A1" s="39" t="s">
        <v>0</v>
      </c>
      <c r="B1" s="79"/>
      <c r="C1" s="58" t="s">
        <v>83</v>
      </c>
      <c r="D1" s="56"/>
      <c r="E1" s="56"/>
      <c r="F1" s="58"/>
    </row>
    <row r="2" spans="1:16" s="18" customFormat="1" ht="45" customHeight="1" x14ac:dyDescent="0.25">
      <c r="A2" s="16"/>
      <c r="B2" s="330" t="s">
        <v>146</v>
      </c>
      <c r="C2" s="332"/>
      <c r="D2" s="332"/>
      <c r="E2" s="332"/>
      <c r="F2" s="332"/>
      <c r="G2" s="45"/>
      <c r="H2" s="45"/>
      <c r="I2" s="45"/>
      <c r="J2" s="60"/>
      <c r="K2" s="60"/>
      <c r="L2" s="17"/>
      <c r="M2" s="17"/>
      <c r="N2" s="17"/>
      <c r="O2" s="45"/>
      <c r="P2" s="45"/>
    </row>
    <row r="3" spans="1:16" s="9" customFormat="1" ht="15" customHeight="1" x14ac:dyDescent="0.25">
      <c r="B3" s="67"/>
      <c r="C3" s="68"/>
      <c r="D3" s="68"/>
      <c r="E3" s="68"/>
      <c r="F3" s="68"/>
      <c r="G3" s="45"/>
      <c r="H3" s="45"/>
      <c r="I3" s="45"/>
      <c r="J3" s="7"/>
      <c r="K3" s="7"/>
      <c r="L3" s="7"/>
      <c r="M3" s="7"/>
      <c r="N3" s="7"/>
      <c r="O3" s="45"/>
      <c r="P3" s="45"/>
    </row>
    <row r="4" spans="1:16" s="9" customFormat="1" ht="15" customHeight="1" x14ac:dyDescent="0.25">
      <c r="B4" s="67"/>
      <c r="C4" s="68"/>
      <c r="D4" s="68"/>
      <c r="E4" s="68"/>
      <c r="F4" s="68"/>
      <c r="G4" s="45"/>
      <c r="H4" s="45"/>
      <c r="I4" s="45"/>
      <c r="J4" s="7"/>
      <c r="K4" s="7"/>
      <c r="L4" s="7"/>
      <c r="M4" s="7"/>
      <c r="N4" s="7"/>
      <c r="O4" s="45"/>
      <c r="P4" s="45"/>
    </row>
    <row r="5" spans="1:16" s="9" customFormat="1" ht="15" customHeight="1" x14ac:dyDescent="0.25">
      <c r="B5" s="67"/>
      <c r="C5" s="68"/>
      <c r="D5" s="68"/>
      <c r="E5" s="68"/>
      <c r="F5" s="68"/>
      <c r="G5" s="45"/>
      <c r="H5" s="45"/>
      <c r="I5" s="45"/>
      <c r="J5" s="7"/>
      <c r="K5" s="7"/>
      <c r="L5" s="7"/>
      <c r="M5" s="7"/>
      <c r="N5" s="7"/>
      <c r="O5" s="45"/>
      <c r="P5" s="45"/>
    </row>
    <row r="6" spans="1:16" s="9" customFormat="1" ht="15" customHeight="1" x14ac:dyDescent="0.25">
      <c r="B6" s="67"/>
      <c r="C6" s="68"/>
      <c r="D6" s="68"/>
      <c r="E6" s="68"/>
      <c r="F6" s="68"/>
      <c r="G6" s="45"/>
      <c r="H6" s="45"/>
      <c r="I6" s="45"/>
      <c r="J6" s="7"/>
      <c r="K6" s="7"/>
      <c r="L6" s="7"/>
      <c r="M6" s="7"/>
      <c r="N6" s="7"/>
      <c r="O6" s="45"/>
      <c r="P6" s="45"/>
    </row>
    <row r="7" spans="1:16" s="9" customFormat="1" ht="15" customHeight="1" x14ac:dyDescent="0.25">
      <c r="B7" s="67"/>
      <c r="C7" s="68"/>
      <c r="D7" s="68"/>
      <c r="E7" s="68"/>
      <c r="F7" s="68"/>
      <c r="G7" s="45"/>
      <c r="H7" s="45"/>
      <c r="I7" s="45"/>
      <c r="J7" s="7"/>
      <c r="K7" s="7"/>
      <c r="L7" s="7"/>
      <c r="M7" s="7"/>
      <c r="N7" s="7"/>
      <c r="O7" s="45"/>
      <c r="P7" s="45"/>
    </row>
    <row r="8" spans="1:16" s="9" customFormat="1" ht="15" customHeight="1" x14ac:dyDescent="0.25">
      <c r="B8" s="67"/>
      <c r="C8" s="68"/>
      <c r="D8" s="68"/>
      <c r="E8" s="68"/>
      <c r="F8" s="68"/>
      <c r="G8" s="45"/>
      <c r="H8" s="45"/>
      <c r="I8" s="45"/>
      <c r="J8" s="7"/>
      <c r="K8" s="7"/>
      <c r="L8" s="7"/>
      <c r="M8" s="7"/>
      <c r="N8" s="7"/>
      <c r="O8" s="45"/>
      <c r="P8" s="45"/>
    </row>
    <row r="9" spans="1:16" s="9" customFormat="1" ht="15" customHeight="1" x14ac:dyDescent="0.25">
      <c r="B9" s="67"/>
      <c r="C9" s="68"/>
      <c r="D9" s="68"/>
      <c r="E9" s="68"/>
      <c r="F9" s="68"/>
      <c r="G9" s="45"/>
      <c r="H9" s="45"/>
      <c r="I9" s="45"/>
      <c r="J9" s="7"/>
      <c r="K9" s="7"/>
      <c r="L9" s="7"/>
      <c r="M9" s="7"/>
      <c r="N9" s="7"/>
      <c r="O9" s="45"/>
      <c r="P9" s="45"/>
    </row>
    <row r="10" spans="1:16" s="9" customFormat="1" ht="15" customHeight="1" x14ac:dyDescent="0.25">
      <c r="B10" s="67"/>
      <c r="C10" s="68"/>
      <c r="D10" s="68"/>
      <c r="E10" s="68"/>
      <c r="F10" s="68"/>
      <c r="G10" s="45"/>
      <c r="H10" s="45"/>
      <c r="I10" s="45"/>
      <c r="J10" s="7"/>
      <c r="K10" s="7"/>
      <c r="L10" s="7"/>
      <c r="M10" s="7"/>
      <c r="N10" s="7"/>
      <c r="O10" s="45"/>
      <c r="P10" s="45"/>
    </row>
    <row r="11" spans="1:16" s="9" customFormat="1" ht="15" customHeight="1" x14ac:dyDescent="0.25">
      <c r="B11" s="67"/>
      <c r="C11" s="68"/>
      <c r="D11" s="68"/>
      <c r="E11" s="68"/>
      <c r="F11" s="68"/>
      <c r="G11" s="45"/>
      <c r="H11" s="45"/>
      <c r="I11" s="45"/>
      <c r="J11" s="7"/>
      <c r="K11" s="7"/>
      <c r="L11" s="7"/>
      <c r="M11" s="7"/>
      <c r="N11" s="7"/>
      <c r="O11" s="45"/>
      <c r="P11" s="45"/>
    </row>
    <row r="12" spans="1:16" s="9" customFormat="1" ht="15" customHeight="1" x14ac:dyDescent="0.25">
      <c r="B12" s="67"/>
      <c r="C12" s="68"/>
      <c r="D12" s="68"/>
      <c r="E12" s="68"/>
      <c r="F12" s="68"/>
      <c r="G12" s="45"/>
      <c r="H12" s="45"/>
      <c r="I12" s="45"/>
      <c r="J12" s="7"/>
      <c r="K12" s="7"/>
      <c r="L12" s="7"/>
      <c r="M12" s="7"/>
      <c r="N12" s="7"/>
      <c r="O12" s="45"/>
      <c r="P12" s="45"/>
    </row>
    <row r="13" spans="1:16" s="9" customFormat="1" ht="15" customHeight="1" x14ac:dyDescent="0.25">
      <c r="B13" s="67"/>
      <c r="C13" s="68"/>
      <c r="D13" s="68"/>
      <c r="E13" s="68"/>
      <c r="F13" s="68"/>
      <c r="G13" s="45"/>
      <c r="H13" s="45"/>
      <c r="I13" s="45"/>
      <c r="J13" s="7"/>
      <c r="K13" s="7"/>
      <c r="L13" s="7"/>
      <c r="M13" s="7"/>
      <c r="N13" s="7"/>
      <c r="O13" s="45"/>
      <c r="P13" s="4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3" s="87" customFormat="1" ht="30" customHeight="1" x14ac:dyDescent="0.25">
      <c r="A33" s="42" t="s">
        <v>7</v>
      </c>
      <c r="B33" s="285" t="s">
        <v>133</v>
      </c>
      <c r="C33" s="285"/>
      <c r="D33" s="285"/>
      <c r="E33" s="285"/>
      <c r="F33" s="285"/>
      <c r="G33" s="149"/>
      <c r="H33" s="150"/>
      <c r="I33" s="150"/>
      <c r="J33"/>
      <c r="K33"/>
      <c r="L33"/>
      <c r="M33"/>
    </row>
    <row r="34" spans="1:13" s="1" customFormat="1" ht="105" customHeight="1" x14ac:dyDescent="0.25">
      <c r="A34" s="42" t="s">
        <v>8</v>
      </c>
      <c r="B34" s="310" t="s">
        <v>64</v>
      </c>
      <c r="C34" s="298"/>
      <c r="D34" s="298"/>
      <c r="E34" s="298"/>
      <c r="F34" s="298"/>
    </row>
    <row r="35" spans="1:13" s="148" customFormat="1" ht="15" customHeight="1" x14ac:dyDescent="0.25">
      <c r="A35" s="171" t="s">
        <v>31</v>
      </c>
      <c r="B35" s="278" t="s">
        <v>140</v>
      </c>
      <c r="C35" s="279"/>
    </row>
    <row r="36" spans="1:13" s="168" customFormat="1" ht="15" customHeight="1" x14ac:dyDescent="0.25">
      <c r="A36" s="166" t="s">
        <v>1</v>
      </c>
      <c r="B36" s="280" t="s">
        <v>93</v>
      </c>
      <c r="C36" s="280"/>
      <c r="D36" s="241"/>
      <c r="E36" s="241"/>
      <c r="F36" s="241"/>
      <c r="G36" s="241"/>
      <c r="H36" s="167"/>
    </row>
    <row r="37" spans="1:13" ht="15" customHeight="1" x14ac:dyDescent="0.25"/>
    <row r="38" spans="1:13" ht="15" customHeight="1" x14ac:dyDescent="0.25"/>
    <row r="39" spans="1:13" ht="15" customHeight="1" x14ac:dyDescent="0.25"/>
    <row r="40" spans="1:13" ht="15" customHeight="1" x14ac:dyDescent="0.25"/>
    <row r="41" spans="1:13" ht="15" customHeight="1" x14ac:dyDescent="0.25"/>
    <row r="42" spans="1:13" ht="15" customHeight="1" x14ac:dyDescent="0.25"/>
    <row r="43" spans="1:13" ht="15" customHeight="1" x14ac:dyDescent="0.25"/>
    <row r="44" spans="1:13" ht="15" customHeight="1" x14ac:dyDescent="0.25"/>
    <row r="45" spans="1:13" ht="15" customHeight="1" x14ac:dyDescent="0.25"/>
    <row r="46" spans="1:13" ht="15" customHeight="1" x14ac:dyDescent="0.25"/>
    <row r="47" spans="1:13" ht="15" customHeight="1" x14ac:dyDescent="0.25"/>
    <row r="50" spans="1:14" ht="12" customHeight="1" x14ac:dyDescent="0.25">
      <c r="D50"/>
      <c r="E50"/>
    </row>
    <row r="52" spans="1:14" ht="12" customHeight="1" x14ac:dyDescent="0.25">
      <c r="B52" s="119" t="s">
        <v>21</v>
      </c>
      <c r="C52" s="120">
        <v>0.10570033977490925</v>
      </c>
      <c r="D52"/>
      <c r="E52"/>
    </row>
    <row r="53" spans="1:14" ht="12" customHeight="1" x14ac:dyDescent="0.25">
      <c r="B53" s="119" t="s">
        <v>15</v>
      </c>
      <c r="C53" s="120">
        <v>0.17107467182836339</v>
      </c>
      <c r="D53"/>
      <c r="E53"/>
    </row>
    <row r="54" spans="1:14" ht="12" customHeight="1" x14ac:dyDescent="0.25">
      <c r="B54" s="145" t="s">
        <v>27</v>
      </c>
      <c r="C54" s="146">
        <v>0.21185001839518725</v>
      </c>
      <c r="D54"/>
      <c r="E54"/>
    </row>
    <row r="55" spans="1:14" ht="12" customHeight="1" x14ac:dyDescent="0.25">
      <c r="B55" s="119" t="s">
        <v>14</v>
      </c>
      <c r="C55" s="120">
        <v>0.24314115905560368</v>
      </c>
      <c r="D55"/>
      <c r="E55"/>
    </row>
    <row r="56" spans="1:14" ht="12" customHeight="1" x14ac:dyDescent="0.25">
      <c r="B56" s="119" t="s">
        <v>36</v>
      </c>
      <c r="C56" s="120">
        <v>0.31973577814271698</v>
      </c>
      <c r="D56"/>
      <c r="E56"/>
    </row>
    <row r="57" spans="1:14" ht="12" customHeight="1" x14ac:dyDescent="0.25">
      <c r="B57" s="119" t="s">
        <v>25</v>
      </c>
      <c r="C57" s="120">
        <v>0.4222282913697874</v>
      </c>
      <c r="D57"/>
      <c r="E57"/>
    </row>
    <row r="58" spans="1:14" ht="12" customHeight="1" x14ac:dyDescent="0.25">
      <c r="B58" s="119" t="s">
        <v>18</v>
      </c>
      <c r="C58" s="120">
        <v>0.42327584522590062</v>
      </c>
      <c r="D58"/>
      <c r="E58"/>
    </row>
    <row r="59" spans="1:14" ht="12" customHeight="1" x14ac:dyDescent="0.25">
      <c r="B59" s="119" t="s">
        <v>32</v>
      </c>
      <c r="C59" s="120">
        <v>0.47704483925341129</v>
      </c>
      <c r="D59"/>
      <c r="E59"/>
    </row>
    <row r="60" spans="1:14" ht="12" customHeight="1" x14ac:dyDescent="0.25">
      <c r="A60" s="37"/>
      <c r="B60" s="145" t="s">
        <v>57</v>
      </c>
      <c r="C60" s="146">
        <v>0.52133020863577917</v>
      </c>
      <c r="D60"/>
      <c r="E60"/>
      <c r="F60" s="37"/>
      <c r="G60" s="37"/>
      <c r="H60" s="37"/>
      <c r="I60" s="37"/>
    </row>
    <row r="61" spans="1:14" ht="12" customHeight="1" x14ac:dyDescent="0.25">
      <c r="A61" s="137"/>
      <c r="B61" s="119" t="s">
        <v>24</v>
      </c>
      <c r="C61" s="120">
        <v>0.87611658450679319</v>
      </c>
      <c r="D61"/>
      <c r="E61"/>
      <c r="F61" s="137"/>
      <c r="G61" s="137"/>
      <c r="H61" s="137"/>
      <c r="I61" s="137"/>
    </row>
    <row r="62" spans="1:14" ht="12" customHeight="1" x14ac:dyDescent="0.25">
      <c r="B62" s="119" t="s">
        <v>23</v>
      </c>
      <c r="C62" s="120">
        <v>1.1010853012273578</v>
      </c>
      <c r="D62"/>
      <c r="E62"/>
    </row>
    <row r="63" spans="1:14" ht="12" customHeight="1" x14ac:dyDescent="0.25">
      <c r="B63" s="119" t="s">
        <v>20</v>
      </c>
      <c r="C63" s="120">
        <v>1.1571455564653272</v>
      </c>
      <c r="D63"/>
      <c r="E63"/>
    </row>
    <row r="64" spans="1:14" ht="12" customHeight="1" x14ac:dyDescent="0.25">
      <c r="A64" s="22"/>
      <c r="B64" s="119" t="s">
        <v>26</v>
      </c>
      <c r="C64" s="120">
        <v>1.3168086325980699</v>
      </c>
      <c r="D64"/>
      <c r="E64"/>
      <c r="F64" s="35"/>
      <c r="G64" s="35"/>
      <c r="H64" s="35"/>
      <c r="I64" s="35"/>
      <c r="L64" s="6"/>
      <c r="M64" s="6"/>
      <c r="N64" s="6"/>
    </row>
    <row r="65" spans="1:9" ht="12" customHeight="1" x14ac:dyDescent="0.25">
      <c r="A65" s="22"/>
      <c r="B65" s="119" t="s">
        <v>28</v>
      </c>
      <c r="C65" s="120">
        <v>1.7373519236817279</v>
      </c>
      <c r="D65"/>
      <c r="E65"/>
      <c r="F65" s="35"/>
      <c r="G65" s="35"/>
      <c r="H65" s="35"/>
      <c r="I65" s="35"/>
    </row>
    <row r="66" spans="1:9" ht="12" customHeight="1" x14ac:dyDescent="0.25">
      <c r="A66" s="22"/>
      <c r="B66" s="119" t="s">
        <v>17</v>
      </c>
      <c r="C66" s="120">
        <v>1.7417011880212421</v>
      </c>
      <c r="D66"/>
      <c r="E66"/>
      <c r="F66" s="36"/>
      <c r="G66" s="36"/>
      <c r="H66" s="36"/>
      <c r="I66" s="36"/>
    </row>
    <row r="67" spans="1:9" ht="12" customHeight="1" x14ac:dyDescent="0.25">
      <c r="A67" s="22"/>
      <c r="B67" s="119" t="s">
        <v>29</v>
      </c>
      <c r="C67" s="120">
        <v>1.8444805242872724</v>
      </c>
      <c r="D67"/>
      <c r="E67"/>
      <c r="F67" s="35"/>
      <c r="G67" s="35"/>
      <c r="H67" s="35"/>
      <c r="I67" s="35"/>
    </row>
    <row r="68" spans="1:9" s="37" customFormat="1" ht="12" customHeight="1" x14ac:dyDescent="0.25">
      <c r="B68" s="119" t="s">
        <v>3</v>
      </c>
      <c r="C68" s="120">
        <v>3.2272790940170055</v>
      </c>
      <c r="D68"/>
      <c r="E68"/>
      <c r="F68" s="75"/>
    </row>
    <row r="69" spans="1:9" s="37" customFormat="1" ht="12" customHeight="1" x14ac:dyDescent="0.25">
      <c r="B69" s="119" t="s">
        <v>30</v>
      </c>
      <c r="C69" s="120">
        <v>8.0112696317563046</v>
      </c>
      <c r="D69"/>
      <c r="E69"/>
      <c r="F69" s="75"/>
    </row>
    <row r="70" spans="1:9" s="37" customFormat="1" ht="12" customHeight="1" x14ac:dyDescent="0.25">
      <c r="B70" s="119" t="s">
        <v>19</v>
      </c>
      <c r="C70" s="120">
        <v>8.59819925334895</v>
      </c>
      <c r="D70"/>
      <c r="E70"/>
      <c r="F70" s="75"/>
    </row>
    <row r="71" spans="1:9" s="37" customFormat="1" ht="12" customHeight="1" x14ac:dyDescent="0.25">
      <c r="B71" s="119" t="s">
        <v>6</v>
      </c>
      <c r="C71" s="120">
        <v>9.0412952519556118</v>
      </c>
      <c r="D71"/>
      <c r="E71"/>
    </row>
    <row r="72" spans="1:9" ht="12" customHeight="1" x14ac:dyDescent="0.25">
      <c r="B72" s="119" t="s">
        <v>16</v>
      </c>
      <c r="C72" s="120">
        <v>23.283831446073883</v>
      </c>
      <c r="D72"/>
      <c r="E72"/>
    </row>
    <row r="73" spans="1:9" ht="12" customHeight="1" x14ac:dyDescent="0.25">
      <c r="B73" s="119" t="s">
        <v>4</v>
      </c>
      <c r="C73" s="120" t="s">
        <v>5</v>
      </c>
      <c r="D73"/>
      <c r="E73"/>
    </row>
    <row r="74" spans="1:9" ht="12" customHeight="1" x14ac:dyDescent="0.2">
      <c r="B74" s="119" t="s">
        <v>22</v>
      </c>
      <c r="C74" s="120" t="s">
        <v>5</v>
      </c>
    </row>
  </sheetData>
  <sortState ref="B52:C74">
    <sortCondition ref="C52:C74"/>
  </sortState>
  <mergeCells count="5">
    <mergeCell ref="B2:F2"/>
    <mergeCell ref="B34:F34"/>
    <mergeCell ref="B33:F33"/>
    <mergeCell ref="B35:C35"/>
    <mergeCell ref="B36:C36"/>
  </mergeCells>
  <hyperlinks>
    <hyperlink ref="C1" location="Índice!A1" display="[índice Ç]"/>
    <hyperlink ref="B36" r:id="rId1" display="http://www.observatorioemigracao.pt/np4/6415"/>
    <hyperlink ref="B36:C36"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workbookViewId="0">
      <selection activeCell="C1" sqref="C1"/>
    </sheetView>
  </sheetViews>
  <sheetFormatPr defaultColWidth="8.7109375" defaultRowHeight="12" customHeight="1" x14ac:dyDescent="0.25"/>
  <cols>
    <col min="1" max="1" width="12.7109375" style="56" customWidth="1"/>
    <col min="2" max="6" width="18.7109375" style="56" customWidth="1"/>
    <col min="7" max="16384" width="8.7109375" style="56"/>
  </cols>
  <sheetData>
    <row r="1" spans="1:16" s="87" customFormat="1" ht="30" customHeight="1" x14ac:dyDescent="0.25">
      <c r="A1" s="39" t="s">
        <v>0</v>
      </c>
      <c r="B1" s="79"/>
      <c r="C1" s="58" t="s">
        <v>83</v>
      </c>
      <c r="D1" s="56"/>
      <c r="E1" s="56"/>
      <c r="F1" s="58"/>
    </row>
    <row r="2" spans="1:16" s="18" customFormat="1" ht="45" customHeight="1" x14ac:dyDescent="0.25">
      <c r="A2" s="16"/>
      <c r="B2" s="330" t="s">
        <v>121</v>
      </c>
      <c r="C2" s="331"/>
      <c r="D2" s="331"/>
      <c r="E2" s="331"/>
      <c r="F2" s="331"/>
      <c r="G2" s="45"/>
      <c r="H2" s="45"/>
      <c r="I2" s="45"/>
      <c r="J2" s="60"/>
      <c r="K2" s="60"/>
      <c r="L2" s="17"/>
      <c r="M2" s="17"/>
      <c r="N2" s="17"/>
      <c r="O2" s="45"/>
      <c r="P2" s="45"/>
    </row>
    <row r="3" spans="1:16" ht="15" customHeight="1" x14ac:dyDescent="0.25">
      <c r="B3" s="13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87" customFormat="1" ht="30" customHeight="1" x14ac:dyDescent="0.25">
      <c r="A33" s="141" t="s">
        <v>7</v>
      </c>
      <c r="B33" s="285" t="s">
        <v>122</v>
      </c>
      <c r="C33" s="296"/>
      <c r="D33" s="296"/>
      <c r="E33" s="296"/>
      <c r="F33" s="282"/>
      <c r="G33" s="3"/>
      <c r="H33" s="3"/>
      <c r="I33" s="4"/>
      <c r="J33" s="4"/>
      <c r="K33" s="4"/>
      <c r="L33"/>
      <c r="M33"/>
      <c r="N33"/>
      <c r="O33"/>
    </row>
    <row r="34" spans="1:15" s="87" customFormat="1" ht="105" customHeight="1" x14ac:dyDescent="0.25">
      <c r="A34" s="42" t="s">
        <v>8</v>
      </c>
      <c r="B34" s="297" t="s">
        <v>69</v>
      </c>
      <c r="C34" s="297"/>
      <c r="D34" s="297"/>
      <c r="E34" s="297"/>
      <c r="F34" s="297"/>
    </row>
    <row r="35" spans="1:15" s="148" customFormat="1" ht="15" customHeight="1" x14ac:dyDescent="0.25">
      <c r="A35" s="171" t="s">
        <v>31</v>
      </c>
      <c r="B35" s="278" t="s">
        <v>140</v>
      </c>
      <c r="C35" s="279"/>
    </row>
    <row r="36" spans="1:15" s="168" customFormat="1" ht="15" customHeight="1" x14ac:dyDescent="0.25">
      <c r="A36" s="166" t="s">
        <v>1</v>
      </c>
      <c r="B36" s="280" t="s">
        <v>93</v>
      </c>
      <c r="C36" s="280"/>
      <c r="D36" s="241"/>
      <c r="E36" s="241"/>
      <c r="F36" s="241"/>
      <c r="G36" s="241"/>
      <c r="H36" s="167"/>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9" spans="1:14" ht="12" customHeight="1" x14ac:dyDescent="0.2">
      <c r="B49" s="161" t="s">
        <v>19</v>
      </c>
      <c r="C49" s="123">
        <v>-17000</v>
      </c>
      <c r="D49" s="122"/>
    </row>
    <row r="50" spans="1:14" ht="12" customHeight="1" x14ac:dyDescent="0.2">
      <c r="B50" s="161" t="s">
        <v>36</v>
      </c>
      <c r="C50" s="158">
        <v>-4518</v>
      </c>
      <c r="D50" s="122"/>
    </row>
    <row r="51" spans="1:14" ht="12" customHeight="1" x14ac:dyDescent="0.2">
      <c r="B51" s="121" t="s">
        <v>30</v>
      </c>
      <c r="C51" s="157">
        <v>-3356</v>
      </c>
      <c r="D51" s="122"/>
      <c r="E51" s="35"/>
      <c r="F51" s="35"/>
    </row>
    <row r="52" spans="1:14" ht="12" customHeight="1" x14ac:dyDescent="0.2">
      <c r="B52" s="160" t="s">
        <v>14</v>
      </c>
      <c r="C52" s="157">
        <v>-90</v>
      </c>
      <c r="D52" s="125"/>
      <c r="E52" s="35"/>
      <c r="F52" s="35"/>
    </row>
    <row r="53" spans="1:14" ht="12" customHeight="1" x14ac:dyDescent="0.2">
      <c r="B53" s="121" t="s">
        <v>27</v>
      </c>
      <c r="C53" s="157">
        <v>63</v>
      </c>
      <c r="D53" s="125"/>
      <c r="E53" s="75"/>
      <c r="F53" s="75"/>
    </row>
    <row r="54" spans="1:14" ht="12" customHeight="1" x14ac:dyDescent="0.25">
      <c r="B54" s="247" t="s">
        <v>21</v>
      </c>
      <c r="C54" s="123">
        <v>85</v>
      </c>
      <c r="D54" s="126"/>
    </row>
    <row r="55" spans="1:14" ht="12" customHeight="1" x14ac:dyDescent="0.2">
      <c r="B55" s="121" t="s">
        <v>15</v>
      </c>
      <c r="C55" s="157">
        <v>95</v>
      </c>
      <c r="D55" s="122"/>
    </row>
    <row r="56" spans="1:14" ht="12" customHeight="1" x14ac:dyDescent="0.2">
      <c r="B56" s="121" t="s">
        <v>20</v>
      </c>
      <c r="C56" s="157">
        <v>120</v>
      </c>
      <c r="D56" s="122"/>
    </row>
    <row r="57" spans="1:14" ht="12" customHeight="1" x14ac:dyDescent="0.2">
      <c r="B57" s="121" t="s">
        <v>18</v>
      </c>
      <c r="C57" s="157">
        <v>171</v>
      </c>
      <c r="D57" s="125"/>
      <c r="E57" s="137"/>
      <c r="F57" s="137"/>
    </row>
    <row r="58" spans="1:14" ht="12" customHeight="1" x14ac:dyDescent="0.2">
      <c r="B58" s="121" t="s">
        <v>25</v>
      </c>
      <c r="C58" s="157">
        <v>171</v>
      </c>
      <c r="D58" s="122"/>
    </row>
    <row r="59" spans="1:14" ht="12" customHeight="1" x14ac:dyDescent="0.2">
      <c r="B59" s="151" t="s">
        <v>28</v>
      </c>
      <c r="C59" s="158">
        <v>263</v>
      </c>
      <c r="D59" s="122"/>
      <c r="E59" s="75"/>
      <c r="F59" s="75"/>
    </row>
    <row r="60" spans="1:14" ht="12" customHeight="1" x14ac:dyDescent="0.2">
      <c r="B60" s="160" t="s">
        <v>29</v>
      </c>
      <c r="C60" s="157">
        <v>548</v>
      </c>
      <c r="D60" s="125"/>
      <c r="E60" s="137"/>
      <c r="F60" s="137"/>
    </row>
    <row r="61" spans="1:14" ht="12" customHeight="1" x14ac:dyDescent="0.2">
      <c r="B61" s="124" t="s">
        <v>26</v>
      </c>
      <c r="C61" s="123">
        <v>902</v>
      </c>
      <c r="D61" s="143"/>
    </row>
    <row r="62" spans="1:14" ht="12" customHeight="1" x14ac:dyDescent="0.2">
      <c r="B62" s="142" t="s">
        <v>24</v>
      </c>
      <c r="C62" s="159">
        <v>1107</v>
      </c>
      <c r="D62" s="126"/>
    </row>
    <row r="63" spans="1:14" ht="12" customHeight="1" x14ac:dyDescent="0.2">
      <c r="A63" s="137"/>
      <c r="B63" s="142" t="s">
        <v>4</v>
      </c>
      <c r="C63" s="159" t="s">
        <v>5</v>
      </c>
      <c r="D63" s="122"/>
      <c r="G63" s="137"/>
      <c r="H63" s="137"/>
      <c r="I63" s="137"/>
    </row>
    <row r="64" spans="1:14" ht="12" customHeight="1" x14ac:dyDescent="0.2">
      <c r="A64" s="22"/>
      <c r="B64" s="160" t="s">
        <v>16</v>
      </c>
      <c r="C64" s="157" t="s">
        <v>5</v>
      </c>
      <c r="D64" s="122"/>
      <c r="G64" s="35"/>
      <c r="H64" s="35"/>
      <c r="I64" s="35"/>
      <c r="L64" s="6"/>
      <c r="M64" s="6"/>
      <c r="N64" s="6"/>
    </row>
    <row r="65" spans="1:9" ht="12" customHeight="1" x14ac:dyDescent="0.2">
      <c r="A65" s="22"/>
      <c r="B65" s="121" t="s">
        <v>6</v>
      </c>
      <c r="C65" s="157" t="s">
        <v>5</v>
      </c>
      <c r="D65" s="122"/>
      <c r="E65" s="137"/>
      <c r="F65" s="137"/>
      <c r="G65" s="35"/>
      <c r="H65" s="35"/>
      <c r="I65" s="35"/>
    </row>
    <row r="66" spans="1:9" ht="12" customHeight="1" x14ac:dyDescent="0.2">
      <c r="A66" s="22"/>
      <c r="B66" s="121" t="s">
        <v>17</v>
      </c>
      <c r="C66" s="157" t="s">
        <v>5</v>
      </c>
      <c r="D66" s="122"/>
      <c r="E66" s="36"/>
      <c r="F66" s="36"/>
      <c r="G66" s="36"/>
      <c r="H66" s="36"/>
      <c r="I66" s="36"/>
    </row>
    <row r="67" spans="1:9" ht="12" customHeight="1" x14ac:dyDescent="0.25">
      <c r="A67" s="22"/>
      <c r="B67" s="123" t="s">
        <v>32</v>
      </c>
      <c r="C67" s="123" t="s">
        <v>5</v>
      </c>
      <c r="D67" s="125"/>
      <c r="E67" s="35"/>
      <c r="F67" s="35"/>
      <c r="G67" s="35"/>
      <c r="H67" s="35"/>
      <c r="I67" s="35"/>
    </row>
    <row r="68" spans="1:9" s="137" customFormat="1" ht="12" customHeight="1" x14ac:dyDescent="0.2">
      <c r="B68" s="161" t="s">
        <v>57</v>
      </c>
      <c r="C68" s="123" t="s">
        <v>5</v>
      </c>
      <c r="D68" s="122"/>
      <c r="E68" s="56"/>
      <c r="F68" s="56"/>
    </row>
    <row r="69" spans="1:9" s="137" customFormat="1" ht="12" customHeight="1" x14ac:dyDescent="0.2">
      <c r="B69" s="161" t="s">
        <v>23</v>
      </c>
      <c r="C69" s="158" t="s">
        <v>5</v>
      </c>
      <c r="D69" s="143"/>
      <c r="E69" s="56"/>
      <c r="F69" s="56"/>
    </row>
    <row r="70" spans="1:9" s="137" customFormat="1" ht="12" customHeight="1" x14ac:dyDescent="0.2">
      <c r="B70" s="121" t="s">
        <v>3</v>
      </c>
      <c r="C70" s="122" t="s">
        <v>5</v>
      </c>
      <c r="E70" s="35"/>
      <c r="F70" s="35"/>
    </row>
  </sheetData>
  <sortState ref="B49:C70">
    <sortCondition ref="C49:C70"/>
  </sortState>
  <mergeCells count="5">
    <mergeCell ref="B2:F2"/>
    <mergeCell ref="B33:F33"/>
    <mergeCell ref="B34:F34"/>
    <mergeCell ref="B35:C35"/>
    <mergeCell ref="B36:C36"/>
  </mergeCells>
  <hyperlinks>
    <hyperlink ref="C1" location="Índice!A1" display="[índice Ç]"/>
    <hyperlink ref="B36" r:id="rId1" display="http://www.observatorioemigracao.pt/np4/6415"/>
    <hyperlink ref="B36:C36"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showGridLines="0" workbookViewId="0">
      <selection activeCell="C1" sqref="C1"/>
    </sheetView>
  </sheetViews>
  <sheetFormatPr defaultColWidth="8.7109375" defaultRowHeight="12" customHeight="1" x14ac:dyDescent="0.25"/>
  <cols>
    <col min="1" max="1" width="12.7109375" style="56" customWidth="1"/>
    <col min="2" max="6" width="18.7109375" style="56" customWidth="1"/>
    <col min="7" max="16384" width="8.7109375" style="56"/>
  </cols>
  <sheetData>
    <row r="1" spans="1:16" s="87" customFormat="1" ht="30" customHeight="1" x14ac:dyDescent="0.25">
      <c r="A1" s="39" t="s">
        <v>0</v>
      </c>
      <c r="B1" s="79"/>
      <c r="C1" s="58" t="s">
        <v>83</v>
      </c>
      <c r="D1" s="56"/>
      <c r="E1" s="56"/>
      <c r="F1" s="58"/>
    </row>
    <row r="2" spans="1:16" s="18" customFormat="1" ht="45" customHeight="1" x14ac:dyDescent="0.25">
      <c r="A2" s="16"/>
      <c r="B2" s="330" t="s">
        <v>123</v>
      </c>
      <c r="C2" s="331"/>
      <c r="D2" s="331"/>
      <c r="E2" s="331"/>
      <c r="F2" s="331"/>
      <c r="G2" s="45"/>
      <c r="H2" s="45"/>
      <c r="I2" s="45"/>
      <c r="J2" s="60"/>
      <c r="K2" s="60"/>
      <c r="L2" s="17"/>
      <c r="M2" s="17"/>
      <c r="N2" s="17"/>
      <c r="O2" s="45"/>
      <c r="P2" s="45"/>
    </row>
    <row r="3" spans="1:16" ht="15" customHeight="1" x14ac:dyDescent="0.25">
      <c r="B3" s="13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ht="15" customHeight="1" x14ac:dyDescent="0.25"/>
    <row r="34" spans="1:15" s="87" customFormat="1" ht="15" customHeight="1" x14ac:dyDescent="0.25">
      <c r="A34" s="141" t="s">
        <v>7</v>
      </c>
      <c r="B34" s="285" t="s">
        <v>138</v>
      </c>
      <c r="C34" s="296"/>
      <c r="D34" s="296"/>
      <c r="E34" s="296"/>
      <c r="F34" s="282"/>
      <c r="G34" s="3"/>
      <c r="H34" s="3"/>
      <c r="I34" s="285"/>
      <c r="J34" s="296"/>
      <c r="K34" s="296"/>
      <c r="L34" s="296"/>
      <c r="M34" s="282"/>
      <c r="N34"/>
      <c r="O34"/>
    </row>
    <row r="35" spans="1:15" s="87" customFormat="1" ht="75" customHeight="1" x14ac:dyDescent="0.25">
      <c r="A35" s="42" t="s">
        <v>8</v>
      </c>
      <c r="B35" s="297" t="s">
        <v>156</v>
      </c>
      <c r="C35" s="297"/>
      <c r="D35" s="297"/>
      <c r="E35" s="297"/>
      <c r="F35" s="297"/>
    </row>
    <row r="36" spans="1:15" s="148" customFormat="1" ht="15" customHeight="1" x14ac:dyDescent="0.25">
      <c r="A36" s="171" t="s">
        <v>31</v>
      </c>
      <c r="B36" s="278" t="s">
        <v>140</v>
      </c>
      <c r="C36" s="279"/>
    </row>
    <row r="37" spans="1:15" s="168" customFormat="1" ht="15" customHeight="1" x14ac:dyDescent="0.25">
      <c r="A37" s="166" t="s">
        <v>1</v>
      </c>
      <c r="B37" s="280" t="s">
        <v>93</v>
      </c>
      <c r="C37" s="280"/>
      <c r="D37" s="243"/>
      <c r="E37" s="243"/>
      <c r="F37" s="243"/>
      <c r="G37" s="243"/>
      <c r="H37" s="167"/>
    </row>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7" spans="1:15" ht="15" customHeight="1" x14ac:dyDescent="0.25"/>
    <row r="50" spans="1:9" ht="12" customHeight="1" x14ac:dyDescent="0.2">
      <c r="B50" s="121" t="s">
        <v>6</v>
      </c>
      <c r="C50" s="122">
        <v>38.430583501006033</v>
      </c>
    </row>
    <row r="51" spans="1:9" ht="12" customHeight="1" x14ac:dyDescent="0.25">
      <c r="B51" s="123" t="s">
        <v>25</v>
      </c>
      <c r="C51" s="126">
        <v>40.584061135371179</v>
      </c>
    </row>
    <row r="52" spans="1:9" ht="12" customHeight="1" x14ac:dyDescent="0.25">
      <c r="B52" s="151" t="s">
        <v>15</v>
      </c>
      <c r="C52" s="126">
        <v>40.644122383252821</v>
      </c>
      <c r="E52" s="35"/>
      <c r="F52" s="35"/>
    </row>
    <row r="53" spans="1:9" ht="12" customHeight="1" x14ac:dyDescent="0.2">
      <c r="B53" s="121" t="s">
        <v>18</v>
      </c>
      <c r="C53" s="122">
        <v>43.536121673003805</v>
      </c>
      <c r="E53" s="35"/>
      <c r="F53" s="35"/>
    </row>
    <row r="54" spans="1:9" ht="12" customHeight="1" x14ac:dyDescent="0.2">
      <c r="B54" s="121" t="s">
        <v>3</v>
      </c>
      <c r="C54" s="122">
        <v>44.298880137169803</v>
      </c>
      <c r="E54" s="75"/>
      <c r="F54" s="75"/>
    </row>
    <row r="55" spans="1:9" ht="12" customHeight="1" x14ac:dyDescent="0.2">
      <c r="B55" s="121" t="s">
        <v>32</v>
      </c>
      <c r="C55" s="122">
        <v>44.774961200206931</v>
      </c>
    </row>
    <row r="56" spans="1:9" ht="12" customHeight="1" x14ac:dyDescent="0.25">
      <c r="B56" s="124" t="s">
        <v>27</v>
      </c>
      <c r="C56" s="125">
        <v>45.733394833948338</v>
      </c>
    </row>
    <row r="57" spans="1:9" ht="12" customHeight="1" x14ac:dyDescent="0.25">
      <c r="B57" s="123" t="s">
        <v>26</v>
      </c>
      <c r="C57" s="126">
        <v>45.878535197067876</v>
      </c>
      <c r="E57" s="137"/>
      <c r="F57" s="137"/>
    </row>
    <row r="58" spans="1:9" ht="12" customHeight="1" x14ac:dyDescent="0.2">
      <c r="B58" s="121" t="s">
        <v>30</v>
      </c>
      <c r="C58" s="122">
        <v>45.961438990941055</v>
      </c>
    </row>
    <row r="59" spans="1:9" ht="12" customHeight="1" x14ac:dyDescent="0.2">
      <c r="B59" s="121" t="s">
        <v>24</v>
      </c>
      <c r="C59" s="122">
        <v>46.564076690211905</v>
      </c>
      <c r="E59" s="75"/>
      <c r="F59" s="75"/>
    </row>
    <row r="60" spans="1:9" ht="12" customHeight="1" x14ac:dyDescent="0.25">
      <c r="B60" s="151" t="s">
        <v>57</v>
      </c>
      <c r="C60" s="125">
        <v>46.693187468920932</v>
      </c>
      <c r="E60" s="137"/>
      <c r="F60" s="137"/>
    </row>
    <row r="61" spans="1:9" ht="12" customHeight="1" x14ac:dyDescent="0.2">
      <c r="B61" s="121" t="s">
        <v>29</v>
      </c>
      <c r="C61" s="122">
        <v>48.11643835616438</v>
      </c>
    </row>
    <row r="62" spans="1:9" ht="12" customHeight="1" x14ac:dyDescent="0.25">
      <c r="B62" s="123" t="s">
        <v>19</v>
      </c>
      <c r="C62" s="125">
        <v>49.122263629003974</v>
      </c>
    </row>
    <row r="63" spans="1:9" ht="12" customHeight="1" x14ac:dyDescent="0.2">
      <c r="A63" s="137"/>
      <c r="B63" s="142" t="s">
        <v>14</v>
      </c>
      <c r="C63" s="143">
        <v>49.2208490059108</v>
      </c>
      <c r="D63" s="137"/>
      <c r="G63" s="137"/>
      <c r="H63" s="137"/>
      <c r="I63" s="137"/>
    </row>
    <row r="64" spans="1:9" ht="12" customHeight="1" x14ac:dyDescent="0.2">
      <c r="A64" s="137"/>
      <c r="B64" s="121" t="s">
        <v>16</v>
      </c>
      <c r="C64" s="122">
        <v>49.324500623314876</v>
      </c>
      <c r="D64" s="137"/>
      <c r="E64" s="75"/>
      <c r="F64" s="75"/>
      <c r="G64" s="137"/>
      <c r="H64" s="137"/>
      <c r="I64" s="137"/>
    </row>
    <row r="65" spans="1:14" ht="12" customHeight="1" x14ac:dyDescent="0.2">
      <c r="A65" s="22"/>
      <c r="B65" s="142" t="s">
        <v>36</v>
      </c>
      <c r="C65" s="143">
        <v>49.750981463365051</v>
      </c>
      <c r="D65" s="35"/>
      <c r="G65" s="35"/>
      <c r="H65" s="35"/>
      <c r="I65" s="35"/>
      <c r="L65" s="6"/>
      <c r="M65" s="6"/>
      <c r="N65" s="6"/>
    </row>
    <row r="66" spans="1:14" ht="12" customHeight="1" x14ac:dyDescent="0.2">
      <c r="A66" s="22"/>
      <c r="B66" s="121" t="s">
        <v>17</v>
      </c>
      <c r="C66" s="122">
        <v>50.970941603799943</v>
      </c>
      <c r="D66" s="35"/>
      <c r="E66" s="137"/>
      <c r="F66" s="137"/>
      <c r="G66" s="35"/>
      <c r="H66" s="35"/>
      <c r="I66" s="35"/>
    </row>
    <row r="67" spans="1:14" ht="12" customHeight="1" x14ac:dyDescent="0.25">
      <c r="A67" s="22"/>
      <c r="B67" s="124" t="s">
        <v>28</v>
      </c>
      <c r="C67" s="125">
        <v>53.099694676755611</v>
      </c>
      <c r="D67" s="36"/>
      <c r="E67" s="36"/>
      <c r="F67" s="36"/>
      <c r="G67" s="36"/>
      <c r="H67" s="36"/>
      <c r="I67" s="36"/>
    </row>
    <row r="68" spans="1:14" ht="12" customHeight="1" x14ac:dyDescent="0.2">
      <c r="A68" s="22"/>
      <c r="B68" s="121" t="s">
        <v>21</v>
      </c>
      <c r="C68" s="122">
        <v>64.110429447852766</v>
      </c>
      <c r="D68" s="35"/>
      <c r="E68" s="35"/>
      <c r="F68" s="35"/>
      <c r="G68" s="35"/>
      <c r="H68" s="35"/>
      <c r="I68" s="35"/>
    </row>
    <row r="69" spans="1:14" ht="12" customHeight="1" x14ac:dyDescent="0.25">
      <c r="B69" s="123" t="s">
        <v>20</v>
      </c>
      <c r="C69" s="125" t="s">
        <v>5</v>
      </c>
    </row>
    <row r="70" spans="1:14" s="137" customFormat="1" ht="12" customHeight="1" x14ac:dyDescent="0.2">
      <c r="B70" s="121" t="s">
        <v>4</v>
      </c>
      <c r="C70" s="122" t="s">
        <v>5</v>
      </c>
      <c r="D70" s="75"/>
      <c r="E70" s="56"/>
      <c r="F70" s="56"/>
    </row>
    <row r="71" spans="1:14" s="137" customFormat="1" ht="12" customHeight="1" x14ac:dyDescent="0.2">
      <c r="B71" s="121" t="s">
        <v>22</v>
      </c>
      <c r="C71" s="122" t="s">
        <v>5</v>
      </c>
      <c r="D71" s="75"/>
      <c r="E71" s="56"/>
      <c r="F71" s="56"/>
    </row>
    <row r="72" spans="1:14" s="137" customFormat="1" ht="12" customHeight="1" x14ac:dyDescent="0.2">
      <c r="B72" s="121" t="s">
        <v>23</v>
      </c>
      <c r="C72" s="122" t="s">
        <v>5</v>
      </c>
      <c r="E72" s="35"/>
      <c r="F72" s="35"/>
    </row>
  </sheetData>
  <sortState ref="B50:C72">
    <sortCondition ref="C50:C72"/>
  </sortState>
  <mergeCells count="6">
    <mergeCell ref="B37:C37"/>
    <mergeCell ref="B2:F2"/>
    <mergeCell ref="B34:F34"/>
    <mergeCell ref="I34:M34"/>
    <mergeCell ref="B35:F35"/>
    <mergeCell ref="B36:C36"/>
  </mergeCells>
  <hyperlinks>
    <hyperlink ref="C1" location="Índice!A1" display="[índice Ç]"/>
    <hyperlink ref="B37" r:id="rId1" display="http://www.observatorioemigracao.pt/np4/6415"/>
    <hyperlink ref="B37:C37" r:id="rId2" display="ttp://www.observatorioemigracao.pt/np4/8218"/>
  </hyperlinks>
  <pageMargins left="0.7" right="0.7" top="0.75" bottom="0.75" header="0.3" footer="0.3"/>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showGridLines="0" workbookViewId="0">
      <selection activeCell="C1" sqref="C1"/>
    </sheetView>
  </sheetViews>
  <sheetFormatPr defaultColWidth="8.7109375" defaultRowHeight="12" customHeight="1" x14ac:dyDescent="0.25"/>
  <cols>
    <col min="1" max="1" width="12.7109375" style="56" customWidth="1"/>
    <col min="2" max="6" width="18.7109375" style="56" customWidth="1"/>
    <col min="7" max="16384" width="8.7109375" style="56"/>
  </cols>
  <sheetData>
    <row r="1" spans="1:16" s="87" customFormat="1" ht="30" customHeight="1" x14ac:dyDescent="0.25">
      <c r="A1" s="39" t="s">
        <v>0</v>
      </c>
      <c r="B1" s="79"/>
      <c r="C1" s="58" t="s">
        <v>83</v>
      </c>
      <c r="D1" s="56"/>
      <c r="E1" s="56"/>
      <c r="F1" s="58"/>
    </row>
    <row r="2" spans="1:16" s="18" customFormat="1" ht="45" customHeight="1" x14ac:dyDescent="0.25">
      <c r="A2" s="16"/>
      <c r="B2" s="330" t="s">
        <v>124</v>
      </c>
      <c r="C2" s="331"/>
      <c r="D2" s="331"/>
      <c r="E2" s="331"/>
      <c r="F2" s="331"/>
      <c r="G2" s="45"/>
      <c r="H2" s="45"/>
      <c r="I2" s="45"/>
      <c r="J2" s="60"/>
      <c r="K2" s="60"/>
      <c r="L2" s="17"/>
      <c r="M2" s="17"/>
      <c r="N2" s="17"/>
      <c r="O2" s="45"/>
      <c r="P2" s="45"/>
    </row>
    <row r="3" spans="1:16" ht="15" customHeight="1" x14ac:dyDescent="0.25">
      <c r="B3" s="13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ht="15" customHeight="1" x14ac:dyDescent="0.25"/>
    <row r="34" spans="1:15" s="87" customFormat="1" ht="30" customHeight="1" x14ac:dyDescent="0.25">
      <c r="A34" s="141" t="s">
        <v>7</v>
      </c>
      <c r="B34" s="333" t="s">
        <v>125</v>
      </c>
      <c r="C34" s="333"/>
      <c r="D34" s="333"/>
      <c r="E34" s="333"/>
      <c r="F34" s="333"/>
      <c r="G34" s="248"/>
      <c r="H34" s="249"/>
      <c r="I34" s="285"/>
      <c r="J34" s="296"/>
      <c r="K34" s="296"/>
      <c r="L34" s="296"/>
      <c r="M34" s="282"/>
      <c r="N34"/>
      <c r="O34"/>
    </row>
    <row r="35" spans="1:15" s="87" customFormat="1" ht="75" customHeight="1" x14ac:dyDescent="0.25">
      <c r="A35" s="42" t="s">
        <v>8</v>
      </c>
      <c r="B35" s="297" t="s">
        <v>158</v>
      </c>
      <c r="C35" s="297"/>
      <c r="D35" s="297"/>
      <c r="E35" s="297"/>
      <c r="F35" s="297"/>
    </row>
    <row r="36" spans="1:15" s="148" customFormat="1" ht="15" customHeight="1" x14ac:dyDescent="0.25">
      <c r="A36" s="171" t="s">
        <v>31</v>
      </c>
      <c r="B36" s="278" t="s">
        <v>140</v>
      </c>
      <c r="C36" s="279"/>
    </row>
    <row r="37" spans="1:15" s="168" customFormat="1" ht="15" customHeight="1" x14ac:dyDescent="0.25">
      <c r="A37" s="166" t="s">
        <v>1</v>
      </c>
      <c r="B37" s="280" t="s">
        <v>93</v>
      </c>
      <c r="C37" s="280"/>
      <c r="D37" s="243"/>
      <c r="E37" s="243"/>
      <c r="F37" s="243"/>
      <c r="G37" s="243"/>
      <c r="H37" s="167"/>
    </row>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7" spans="1:15" ht="15" customHeight="1" x14ac:dyDescent="0.25"/>
    <row r="50" spans="1:14" ht="12" customHeight="1" x14ac:dyDescent="0.2">
      <c r="B50" s="142" t="s">
        <v>32</v>
      </c>
      <c r="C50" s="143">
        <v>1.1639937920331092</v>
      </c>
    </row>
    <row r="51" spans="1:14" ht="12" customHeight="1" x14ac:dyDescent="0.2">
      <c r="B51" s="121" t="s">
        <v>25</v>
      </c>
      <c r="C51" s="122">
        <v>2.3471615720524017</v>
      </c>
      <c r="E51" s="35"/>
      <c r="F51" s="35"/>
    </row>
    <row r="52" spans="1:14" ht="12" customHeight="1" x14ac:dyDescent="0.25">
      <c r="B52" s="123" t="s">
        <v>28</v>
      </c>
      <c r="C52" s="125">
        <v>2.5252525252525251</v>
      </c>
      <c r="E52" s="35"/>
      <c r="F52" s="35"/>
    </row>
    <row r="53" spans="1:14" ht="12" customHeight="1" x14ac:dyDescent="0.2">
      <c r="B53" s="121" t="s">
        <v>30</v>
      </c>
      <c r="C53" s="122">
        <v>2.8396391608258869</v>
      </c>
      <c r="E53" s="75"/>
      <c r="F53" s="75"/>
    </row>
    <row r="54" spans="1:14" ht="12" customHeight="1" x14ac:dyDescent="0.2">
      <c r="B54" s="121" t="s">
        <v>15</v>
      </c>
      <c r="C54" s="122">
        <v>4.7987117552334944</v>
      </c>
    </row>
    <row r="55" spans="1:14" ht="12" customHeight="1" x14ac:dyDescent="0.2">
      <c r="B55" s="121" t="s">
        <v>18</v>
      </c>
      <c r="C55" s="122">
        <v>5.0697084917617241</v>
      </c>
    </row>
    <row r="56" spans="1:14" ht="12" customHeight="1" x14ac:dyDescent="0.2">
      <c r="B56" s="121" t="s">
        <v>29</v>
      </c>
      <c r="C56" s="122">
        <v>9.6532534246575334</v>
      </c>
      <c r="E56" s="137"/>
      <c r="F56" s="137"/>
    </row>
    <row r="57" spans="1:14" ht="12" customHeight="1" x14ac:dyDescent="0.25">
      <c r="B57" s="123" t="s">
        <v>24</v>
      </c>
      <c r="C57" s="125">
        <v>9.8890010090817348</v>
      </c>
    </row>
    <row r="58" spans="1:14" ht="12" customHeight="1" x14ac:dyDescent="0.2">
      <c r="B58" s="121" t="s">
        <v>57</v>
      </c>
      <c r="C58" s="122">
        <v>10.193933366484336</v>
      </c>
      <c r="E58" s="75"/>
      <c r="F58" s="75"/>
    </row>
    <row r="59" spans="1:14" ht="12" customHeight="1" x14ac:dyDescent="0.2">
      <c r="B59" s="121" t="s">
        <v>26</v>
      </c>
      <c r="C59" s="122">
        <v>15.970216653889374</v>
      </c>
      <c r="E59" s="137"/>
      <c r="F59" s="137"/>
    </row>
    <row r="60" spans="1:14" ht="12" customHeight="1" x14ac:dyDescent="0.2">
      <c r="B60" s="121" t="s">
        <v>27</v>
      </c>
      <c r="C60" s="122">
        <v>18.219557195571955</v>
      </c>
    </row>
    <row r="61" spans="1:14" ht="12" customHeight="1" x14ac:dyDescent="0.25">
      <c r="B61" s="123" t="s">
        <v>17</v>
      </c>
      <c r="C61" s="126">
        <v>33.804833752444814</v>
      </c>
    </row>
    <row r="62" spans="1:14" ht="12" customHeight="1" x14ac:dyDescent="0.25">
      <c r="A62" s="137"/>
      <c r="B62" s="151" t="s">
        <v>14</v>
      </c>
      <c r="C62" s="126">
        <v>34.12144008597528</v>
      </c>
      <c r="D62" s="137"/>
      <c r="G62" s="137"/>
      <c r="H62" s="137"/>
      <c r="I62" s="137"/>
    </row>
    <row r="63" spans="1:14" ht="12" customHeight="1" x14ac:dyDescent="0.2">
      <c r="A63" s="137"/>
      <c r="B63" s="121" t="s">
        <v>3</v>
      </c>
      <c r="C63" s="122">
        <v>35.500723356373577</v>
      </c>
      <c r="D63" s="137"/>
      <c r="E63" s="75"/>
      <c r="F63" s="75"/>
      <c r="G63" s="137"/>
      <c r="H63" s="137"/>
      <c r="I63" s="137"/>
    </row>
    <row r="64" spans="1:14" ht="12" customHeight="1" x14ac:dyDescent="0.2">
      <c r="A64" s="22"/>
      <c r="B64" s="121" t="s">
        <v>19</v>
      </c>
      <c r="C64" s="122">
        <v>48.234858392083986</v>
      </c>
      <c r="D64" s="35"/>
      <c r="G64" s="35"/>
      <c r="H64" s="35"/>
      <c r="I64" s="35"/>
      <c r="L64" s="6"/>
      <c r="M64" s="6"/>
      <c r="N64" s="6"/>
    </row>
    <row r="65" spans="1:9" ht="12" customHeight="1" x14ac:dyDescent="0.2">
      <c r="A65" s="22"/>
      <c r="B65" s="121" t="s">
        <v>16</v>
      </c>
      <c r="C65" s="122">
        <v>60.035369495259907</v>
      </c>
      <c r="D65" s="35"/>
      <c r="E65" s="137"/>
      <c r="F65" s="137"/>
      <c r="G65" s="35"/>
      <c r="H65" s="35"/>
      <c r="I65" s="35"/>
    </row>
    <row r="66" spans="1:9" ht="12" customHeight="1" x14ac:dyDescent="0.2">
      <c r="B66" s="121" t="s">
        <v>20</v>
      </c>
      <c r="C66" s="122" t="s">
        <v>5</v>
      </c>
    </row>
    <row r="67" spans="1:9" ht="12" customHeight="1" x14ac:dyDescent="0.25">
      <c r="A67" s="22"/>
      <c r="B67" s="123" t="s">
        <v>4</v>
      </c>
      <c r="C67" s="126" t="s">
        <v>5</v>
      </c>
      <c r="D67" s="36"/>
      <c r="E67" s="36"/>
      <c r="F67" s="36"/>
      <c r="G67" s="36"/>
      <c r="H67" s="36"/>
      <c r="I67" s="36"/>
    </row>
    <row r="68" spans="1:9" ht="12" customHeight="1" x14ac:dyDescent="0.25">
      <c r="A68" s="22"/>
      <c r="B68" s="124" t="s">
        <v>6</v>
      </c>
      <c r="C68" s="125" t="s">
        <v>5</v>
      </c>
      <c r="D68" s="35"/>
      <c r="E68" s="35"/>
      <c r="F68" s="35"/>
      <c r="G68" s="35"/>
      <c r="H68" s="35"/>
      <c r="I68" s="35"/>
    </row>
    <row r="69" spans="1:9" ht="12" customHeight="1" x14ac:dyDescent="0.25">
      <c r="B69" s="151" t="s">
        <v>36</v>
      </c>
      <c r="C69" s="125" t="s">
        <v>5</v>
      </c>
    </row>
    <row r="70" spans="1:9" s="137" customFormat="1" ht="12" customHeight="1" x14ac:dyDescent="0.2">
      <c r="B70" s="121" t="s">
        <v>21</v>
      </c>
      <c r="C70" s="122" t="s">
        <v>5</v>
      </c>
      <c r="D70" s="75"/>
      <c r="E70" s="56"/>
      <c r="F70" s="56"/>
    </row>
    <row r="71" spans="1:9" s="137" customFormat="1" ht="12" customHeight="1" x14ac:dyDescent="0.2">
      <c r="B71" s="142" t="s">
        <v>22</v>
      </c>
      <c r="C71" s="143" t="s">
        <v>5</v>
      </c>
      <c r="D71" s="75"/>
      <c r="E71" s="56"/>
      <c r="F71" s="56"/>
    </row>
    <row r="72" spans="1:9" s="137" customFormat="1" ht="12" customHeight="1" x14ac:dyDescent="0.25">
      <c r="B72" s="124" t="s">
        <v>23</v>
      </c>
      <c r="C72" s="125" t="s">
        <v>5</v>
      </c>
      <c r="E72" s="35"/>
      <c r="F72" s="35"/>
    </row>
  </sheetData>
  <sortState ref="B50:C72">
    <sortCondition ref="C50:C72"/>
  </sortState>
  <mergeCells count="6">
    <mergeCell ref="B37:C37"/>
    <mergeCell ref="B2:F2"/>
    <mergeCell ref="B34:F34"/>
    <mergeCell ref="I34:M34"/>
    <mergeCell ref="B35:F35"/>
    <mergeCell ref="B36:C36"/>
  </mergeCells>
  <hyperlinks>
    <hyperlink ref="C1" location="Índice!A1" display="[índice Ç]"/>
    <hyperlink ref="B37" r:id="rId1" display="http://www.observatorioemigracao.pt/np4/6415"/>
    <hyperlink ref="B37:C37" r:id="rId2" display="ttp://www.observatorioemigracao.pt/np4/8218"/>
  </hyperlinks>
  <pageMargins left="0.7" right="0.7" top="0.75" bottom="0.75" header="0.3" footer="0.3"/>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workbookViewId="0">
      <selection activeCell="C1" sqref="C1"/>
    </sheetView>
  </sheetViews>
  <sheetFormatPr defaultColWidth="8.7109375" defaultRowHeight="12" customHeight="1" x14ac:dyDescent="0.25"/>
  <cols>
    <col min="1" max="1" width="12.7109375" style="56" customWidth="1"/>
    <col min="2" max="6" width="18.7109375" style="56" customWidth="1"/>
    <col min="7" max="16384" width="8.7109375" style="56"/>
  </cols>
  <sheetData>
    <row r="1" spans="1:16" s="1" customFormat="1" ht="30" customHeight="1" x14ac:dyDescent="0.25">
      <c r="A1" s="39" t="s">
        <v>0</v>
      </c>
      <c r="B1" s="79"/>
      <c r="C1" s="58" t="s">
        <v>83</v>
      </c>
      <c r="D1" s="57"/>
      <c r="E1" s="57"/>
      <c r="F1" s="58"/>
    </row>
    <row r="2" spans="1:16" s="18" customFormat="1" ht="45" customHeight="1" x14ac:dyDescent="0.25">
      <c r="A2" s="62"/>
      <c r="B2" s="334" t="s">
        <v>147</v>
      </c>
      <c r="C2" s="335"/>
      <c r="D2" s="335"/>
      <c r="E2" s="335"/>
      <c r="F2" s="335"/>
      <c r="G2" s="45"/>
      <c r="H2" s="45"/>
      <c r="I2" s="45"/>
      <c r="J2" s="60"/>
      <c r="K2" s="60"/>
      <c r="L2" s="17"/>
      <c r="M2" s="17"/>
      <c r="N2" s="17"/>
      <c r="O2" s="45"/>
      <c r="P2" s="45"/>
    </row>
    <row r="3" spans="1:16" ht="15" customHeight="1" x14ac:dyDescent="0.25">
      <c r="A3" s="54"/>
      <c r="B3" s="54"/>
      <c r="C3" s="54"/>
      <c r="D3" s="54"/>
      <c r="E3" s="54"/>
      <c r="F3" s="54"/>
    </row>
    <row r="4" spans="1:16" ht="15" customHeight="1" x14ac:dyDescent="0.25">
      <c r="A4" s="54"/>
      <c r="B4" s="54"/>
      <c r="C4" s="54"/>
      <c r="D4" s="54"/>
      <c r="E4" s="54"/>
      <c r="F4" s="54"/>
    </row>
    <row r="5" spans="1:16" ht="15" customHeight="1" x14ac:dyDescent="0.25">
      <c r="A5" s="54"/>
      <c r="B5" s="54"/>
      <c r="C5" s="54"/>
      <c r="D5" s="54"/>
      <c r="E5" s="54"/>
      <c r="F5" s="54"/>
    </row>
    <row r="6" spans="1:16" ht="15" customHeight="1" x14ac:dyDescent="0.25">
      <c r="A6" s="54"/>
      <c r="B6" s="54"/>
      <c r="C6" s="54"/>
      <c r="D6" s="54"/>
      <c r="E6" s="54"/>
      <c r="F6" s="54"/>
    </row>
    <row r="7" spans="1:16" ht="15" customHeight="1" x14ac:dyDescent="0.25">
      <c r="A7" s="54"/>
      <c r="B7" s="54"/>
      <c r="C7" s="54"/>
      <c r="D7" s="54"/>
      <c r="E7" s="54"/>
      <c r="F7" s="54"/>
    </row>
    <row r="8" spans="1:16" ht="15" customHeight="1" x14ac:dyDescent="0.25">
      <c r="A8" s="54"/>
      <c r="B8" s="54"/>
      <c r="C8" s="54"/>
      <c r="D8" s="54"/>
      <c r="E8" s="54"/>
      <c r="F8" s="54"/>
    </row>
    <row r="9" spans="1:16" ht="15" customHeight="1" x14ac:dyDescent="0.25">
      <c r="A9" s="54"/>
      <c r="B9" s="54"/>
      <c r="C9" s="54"/>
      <c r="D9" s="54"/>
      <c r="E9" s="54"/>
      <c r="F9" s="54"/>
    </row>
    <row r="10" spans="1:16" ht="15" customHeight="1" x14ac:dyDescent="0.25">
      <c r="A10" s="54"/>
      <c r="B10" s="54"/>
      <c r="C10" s="54"/>
      <c r="D10" s="54"/>
      <c r="E10" s="54"/>
      <c r="F10" s="54"/>
    </row>
    <row r="11" spans="1:16" ht="15" customHeight="1" x14ac:dyDescent="0.25">
      <c r="A11" s="54"/>
      <c r="B11" s="54"/>
      <c r="C11" s="54"/>
      <c r="D11" s="54"/>
      <c r="E11" s="54"/>
      <c r="F11" s="54"/>
    </row>
    <row r="12" spans="1:16" ht="15" customHeight="1" x14ac:dyDescent="0.25">
      <c r="A12" s="54"/>
      <c r="B12" s="54"/>
      <c r="C12" s="54"/>
      <c r="D12" s="54"/>
      <c r="E12" s="54"/>
      <c r="F12" s="54"/>
    </row>
    <row r="13" spans="1:16" ht="15" customHeight="1" x14ac:dyDescent="0.25">
      <c r="A13" s="54"/>
      <c r="B13" s="54"/>
      <c r="C13" s="54"/>
      <c r="D13" s="54"/>
      <c r="E13" s="54"/>
      <c r="F13" s="54"/>
    </row>
    <row r="14" spans="1:16" ht="15" customHeight="1" x14ac:dyDescent="0.25">
      <c r="A14" s="54"/>
      <c r="B14" s="54"/>
      <c r="C14" s="54"/>
      <c r="D14" s="54"/>
      <c r="E14" s="54"/>
      <c r="F14" s="54"/>
    </row>
    <row r="15" spans="1:16" ht="15" customHeight="1" x14ac:dyDescent="0.25">
      <c r="A15" s="54"/>
      <c r="B15" s="54"/>
      <c r="C15" s="54"/>
      <c r="D15" s="54"/>
      <c r="E15" s="54"/>
      <c r="F15" s="54"/>
    </row>
    <row r="16" spans="1:16" ht="15" customHeight="1" x14ac:dyDescent="0.25">
      <c r="A16" s="54"/>
      <c r="B16" s="54"/>
      <c r="C16" s="54"/>
      <c r="D16" s="54"/>
      <c r="E16" s="54"/>
      <c r="F16" s="54"/>
    </row>
    <row r="17" spans="1:6" ht="15" customHeight="1" x14ac:dyDescent="0.25">
      <c r="A17" s="54"/>
      <c r="B17" s="54"/>
      <c r="C17" s="54"/>
      <c r="D17" s="54"/>
      <c r="E17" s="54"/>
      <c r="F17" s="54"/>
    </row>
    <row r="18" spans="1:6" ht="15" customHeight="1" x14ac:dyDescent="0.25">
      <c r="A18" s="54"/>
      <c r="B18" s="54"/>
      <c r="C18" s="54"/>
      <c r="D18" s="54"/>
      <c r="E18" s="54"/>
      <c r="F18" s="54"/>
    </row>
    <row r="19" spans="1:6" ht="15" customHeight="1" x14ac:dyDescent="0.25">
      <c r="A19" s="54"/>
      <c r="B19" s="54"/>
      <c r="C19" s="54"/>
      <c r="D19" s="54"/>
      <c r="E19" s="54"/>
      <c r="F19" s="54"/>
    </row>
    <row r="20" spans="1:6" ht="15" customHeight="1" x14ac:dyDescent="0.25">
      <c r="A20" s="54"/>
      <c r="B20" s="54"/>
      <c r="C20" s="54"/>
      <c r="D20" s="54"/>
      <c r="E20" s="54"/>
      <c r="F20" s="54"/>
    </row>
    <row r="21" spans="1:6" ht="15" customHeight="1" x14ac:dyDescent="0.25">
      <c r="A21" s="54"/>
      <c r="B21" s="54"/>
      <c r="C21" s="54"/>
      <c r="D21" s="54"/>
      <c r="E21" s="54"/>
      <c r="F21" s="54"/>
    </row>
    <row r="22" spans="1:6" ht="15" customHeight="1" x14ac:dyDescent="0.25">
      <c r="A22" s="54"/>
      <c r="B22" s="54"/>
      <c r="C22" s="54"/>
      <c r="D22" s="54"/>
      <c r="E22" s="54"/>
      <c r="F22" s="54"/>
    </row>
    <row r="23" spans="1:6" ht="15" customHeight="1" x14ac:dyDescent="0.25">
      <c r="A23" s="54"/>
      <c r="B23" s="54"/>
      <c r="C23" s="54"/>
      <c r="D23" s="54"/>
      <c r="E23" s="54"/>
      <c r="F23" s="54"/>
    </row>
    <row r="24" spans="1:6" ht="15" customHeight="1" x14ac:dyDescent="0.25">
      <c r="A24" s="54"/>
      <c r="B24" s="54"/>
      <c r="C24" s="54"/>
      <c r="D24" s="54"/>
      <c r="E24" s="54"/>
      <c r="F24" s="54"/>
    </row>
    <row r="25" spans="1:6" ht="15" customHeight="1" x14ac:dyDescent="0.25">
      <c r="A25" s="54"/>
      <c r="B25" s="54"/>
      <c r="C25" s="54"/>
      <c r="D25" s="54"/>
      <c r="E25" s="54"/>
      <c r="F25" s="54"/>
    </row>
    <row r="26" spans="1:6" ht="15" customHeight="1" x14ac:dyDescent="0.25">
      <c r="A26" s="54"/>
      <c r="B26" s="54"/>
      <c r="C26" s="54"/>
      <c r="D26" s="54"/>
      <c r="E26" s="54"/>
      <c r="F26" s="54"/>
    </row>
    <row r="27" spans="1:6" ht="15" customHeight="1" x14ac:dyDescent="0.25">
      <c r="A27" s="54"/>
      <c r="B27" s="54"/>
      <c r="C27" s="54"/>
      <c r="D27" s="54"/>
      <c r="E27" s="54"/>
      <c r="F27" s="54"/>
    </row>
    <row r="28" spans="1:6" ht="15" customHeight="1" x14ac:dyDescent="0.25">
      <c r="A28" s="54"/>
      <c r="B28" s="54"/>
      <c r="C28" s="54"/>
      <c r="D28" s="54"/>
      <c r="E28" s="54"/>
      <c r="F28" s="54"/>
    </row>
    <row r="29" spans="1:6" ht="15" customHeight="1" x14ac:dyDescent="0.25">
      <c r="A29" s="54"/>
      <c r="B29" s="54"/>
      <c r="C29" s="54"/>
      <c r="D29" s="54"/>
      <c r="E29" s="54"/>
      <c r="F29" s="54"/>
    </row>
    <row r="30" spans="1:6" ht="15" customHeight="1" x14ac:dyDescent="0.25">
      <c r="A30" s="54"/>
      <c r="B30" s="54"/>
      <c r="C30" s="54"/>
      <c r="D30" s="54"/>
      <c r="E30" s="54"/>
      <c r="F30" s="54"/>
    </row>
    <row r="31" spans="1:6" ht="15" customHeight="1" x14ac:dyDescent="0.25">
      <c r="A31" s="54"/>
      <c r="B31" s="54"/>
      <c r="C31" s="54"/>
      <c r="D31" s="54"/>
      <c r="E31" s="54"/>
      <c r="F31" s="54"/>
    </row>
    <row r="32" spans="1:6" ht="15" customHeight="1" x14ac:dyDescent="0.25">
      <c r="A32" s="54"/>
      <c r="B32" s="54"/>
      <c r="C32" s="54"/>
      <c r="D32" s="54"/>
      <c r="E32" s="54"/>
      <c r="F32" s="54"/>
    </row>
    <row r="33" spans="1:8" ht="15" customHeight="1" x14ac:dyDescent="0.25">
      <c r="A33" s="42" t="s">
        <v>7</v>
      </c>
      <c r="B33" s="281" t="s">
        <v>131</v>
      </c>
      <c r="C33" s="298"/>
      <c r="D33" s="298"/>
      <c r="E33" s="298"/>
      <c r="F33" s="298"/>
    </row>
    <row r="34" spans="1:8" s="1" customFormat="1" ht="90" customHeight="1" x14ac:dyDescent="0.25">
      <c r="A34" s="42" t="s">
        <v>8</v>
      </c>
      <c r="B34" s="323" t="s">
        <v>62</v>
      </c>
      <c r="C34" s="282"/>
      <c r="D34" s="282"/>
      <c r="E34" s="282"/>
      <c r="F34" s="282"/>
    </row>
    <row r="35" spans="1:8" s="148" customFormat="1" ht="15" customHeight="1" x14ac:dyDescent="0.25">
      <c r="A35" s="171" t="s">
        <v>31</v>
      </c>
      <c r="B35" s="278" t="s">
        <v>140</v>
      </c>
      <c r="C35" s="279"/>
    </row>
    <row r="36" spans="1:8" s="168" customFormat="1" ht="15" customHeight="1" x14ac:dyDescent="0.25">
      <c r="A36" s="166" t="s">
        <v>1</v>
      </c>
      <c r="B36" s="280" t="s">
        <v>93</v>
      </c>
      <c r="C36" s="280"/>
      <c r="D36" s="241"/>
      <c r="E36" s="241"/>
      <c r="F36" s="241"/>
      <c r="G36" s="241"/>
      <c r="H36" s="167"/>
    </row>
    <row r="37" spans="1:8" ht="15" customHeight="1" x14ac:dyDescent="0.25">
      <c r="A37" s="54"/>
      <c r="B37" s="54"/>
      <c r="C37" s="54"/>
      <c r="D37" s="54"/>
      <c r="E37" s="54"/>
      <c r="F37" s="54"/>
    </row>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51" spans="1:9" ht="12" customHeight="1" x14ac:dyDescent="0.25">
      <c r="B51" s="90" t="s">
        <v>15</v>
      </c>
      <c r="C51" s="93">
        <v>0</v>
      </c>
      <c r="D51"/>
      <c r="E51"/>
    </row>
    <row r="52" spans="1:9" ht="12" customHeight="1" x14ac:dyDescent="0.25">
      <c r="B52" s="90" t="s">
        <v>32</v>
      </c>
      <c r="C52" s="93">
        <v>4</v>
      </c>
      <c r="D52"/>
      <c r="E52"/>
    </row>
    <row r="53" spans="1:9" ht="12" customHeight="1" x14ac:dyDescent="0.25">
      <c r="B53" s="90" t="s">
        <v>18</v>
      </c>
      <c r="C53" s="93">
        <v>25</v>
      </c>
      <c r="D53"/>
      <c r="E53"/>
    </row>
    <row r="54" spans="1:9" ht="12" customHeight="1" x14ac:dyDescent="0.25">
      <c r="B54" s="90" t="s">
        <v>25</v>
      </c>
      <c r="C54" s="93">
        <v>27</v>
      </c>
      <c r="D54"/>
      <c r="E54"/>
    </row>
    <row r="55" spans="1:9" ht="12" customHeight="1" x14ac:dyDescent="0.25">
      <c r="B55" s="90" t="s">
        <v>21</v>
      </c>
      <c r="C55" s="93">
        <v>34</v>
      </c>
      <c r="D55"/>
      <c r="E55"/>
    </row>
    <row r="56" spans="1:9" ht="12" customHeight="1" x14ac:dyDescent="0.25">
      <c r="B56" s="90" t="s">
        <v>24</v>
      </c>
      <c r="C56" s="93">
        <v>92</v>
      </c>
      <c r="D56"/>
      <c r="E56"/>
    </row>
    <row r="57" spans="1:9" ht="12" customHeight="1" x14ac:dyDescent="0.25">
      <c r="B57" s="90" t="s">
        <v>27</v>
      </c>
      <c r="C57" s="93">
        <v>130</v>
      </c>
      <c r="D57"/>
      <c r="E57"/>
    </row>
    <row r="58" spans="1:9" ht="12" customHeight="1" x14ac:dyDescent="0.25">
      <c r="B58" s="90" t="s">
        <v>14</v>
      </c>
      <c r="C58" s="93">
        <v>230</v>
      </c>
      <c r="D58"/>
      <c r="E58"/>
    </row>
    <row r="59" spans="1:9" ht="12" customHeight="1" x14ac:dyDescent="0.25">
      <c r="B59" s="90" t="s">
        <v>29</v>
      </c>
      <c r="C59" s="93">
        <v>236</v>
      </c>
      <c r="D59"/>
      <c r="E59"/>
    </row>
    <row r="60" spans="1:9" ht="12" customHeight="1" x14ac:dyDescent="0.25">
      <c r="B60" s="90" t="s">
        <v>26</v>
      </c>
      <c r="C60" s="93">
        <v>256</v>
      </c>
      <c r="D60"/>
      <c r="E60"/>
    </row>
    <row r="61" spans="1:9" ht="12" customHeight="1" x14ac:dyDescent="0.25">
      <c r="B61" s="88" t="s">
        <v>20</v>
      </c>
      <c r="C61" s="92">
        <v>635</v>
      </c>
      <c r="D61"/>
      <c r="E61"/>
    </row>
    <row r="62" spans="1:9" ht="12" customHeight="1" x14ac:dyDescent="0.25">
      <c r="B62" s="90" t="s">
        <v>17</v>
      </c>
      <c r="C62" s="93">
        <v>653</v>
      </c>
      <c r="D62"/>
      <c r="E62"/>
    </row>
    <row r="63" spans="1:9" ht="12" customHeight="1" x14ac:dyDescent="0.25">
      <c r="B63" s="90" t="s">
        <v>22</v>
      </c>
      <c r="C63" s="93">
        <v>981</v>
      </c>
      <c r="D63"/>
      <c r="E63"/>
    </row>
    <row r="64" spans="1:9" ht="12" customHeight="1" x14ac:dyDescent="0.25">
      <c r="A64" s="37"/>
      <c r="B64" s="90" t="s">
        <v>36</v>
      </c>
      <c r="C64" s="93">
        <v>1712</v>
      </c>
      <c r="D64"/>
      <c r="E64"/>
      <c r="F64" s="37"/>
      <c r="G64" s="37"/>
      <c r="H64" s="37"/>
      <c r="I64" s="37"/>
    </row>
    <row r="65" spans="1:14" ht="12" customHeight="1" x14ac:dyDescent="0.25">
      <c r="A65" s="22"/>
      <c r="B65" s="90" t="s">
        <v>19</v>
      </c>
      <c r="C65" s="93">
        <v>1794</v>
      </c>
      <c r="D65"/>
      <c r="E65"/>
      <c r="F65" s="35"/>
      <c r="G65" s="35"/>
      <c r="H65" s="35"/>
      <c r="I65" s="35"/>
      <c r="L65" s="6"/>
      <c r="M65" s="6"/>
      <c r="N65" s="6"/>
    </row>
    <row r="66" spans="1:14" ht="12" customHeight="1" x14ac:dyDescent="0.25">
      <c r="A66" s="22"/>
      <c r="B66" s="88" t="s">
        <v>30</v>
      </c>
      <c r="C66" s="92">
        <v>2008</v>
      </c>
      <c r="D66"/>
      <c r="E66"/>
      <c r="F66" s="35"/>
      <c r="G66" s="35"/>
      <c r="H66" s="35"/>
      <c r="I66" s="35"/>
    </row>
    <row r="67" spans="1:14" ht="12" customHeight="1" x14ac:dyDescent="0.25">
      <c r="A67" s="22"/>
      <c r="B67" s="90" t="s">
        <v>28</v>
      </c>
      <c r="C67" s="93">
        <v>2042</v>
      </c>
      <c r="D67"/>
      <c r="E67"/>
      <c r="F67" s="36"/>
      <c r="G67" s="36"/>
      <c r="H67" s="36"/>
      <c r="I67" s="36"/>
    </row>
    <row r="68" spans="1:14" ht="12" customHeight="1" x14ac:dyDescent="0.25">
      <c r="A68" s="22"/>
      <c r="B68" s="90" t="s">
        <v>4</v>
      </c>
      <c r="C68" s="93" t="s">
        <v>5</v>
      </c>
      <c r="D68"/>
      <c r="E68"/>
      <c r="F68" s="35"/>
      <c r="G68" s="35"/>
      <c r="H68" s="35"/>
      <c r="I68" s="35"/>
    </row>
    <row r="69" spans="1:14" s="37" customFormat="1" ht="12" customHeight="1" x14ac:dyDescent="0.25">
      <c r="B69" s="88" t="s">
        <v>16</v>
      </c>
      <c r="C69" s="92" t="s">
        <v>5</v>
      </c>
      <c r="D69"/>
      <c r="E69"/>
      <c r="F69" s="61"/>
    </row>
    <row r="70" spans="1:14" s="37" customFormat="1" ht="12" customHeight="1" x14ac:dyDescent="0.25">
      <c r="B70" s="90" t="s">
        <v>6</v>
      </c>
      <c r="C70" s="93" t="s">
        <v>5</v>
      </c>
      <c r="D70"/>
      <c r="E70"/>
      <c r="F70" s="61"/>
    </row>
    <row r="71" spans="1:14" s="37" customFormat="1" ht="12" customHeight="1" x14ac:dyDescent="0.25">
      <c r="B71" s="90" t="s">
        <v>57</v>
      </c>
      <c r="C71" s="93" t="s">
        <v>5</v>
      </c>
      <c r="D71"/>
      <c r="E71"/>
      <c r="F71" s="61"/>
    </row>
    <row r="72" spans="1:14" s="37" customFormat="1" ht="12" customHeight="1" x14ac:dyDescent="0.25">
      <c r="B72" s="90" t="s">
        <v>23</v>
      </c>
      <c r="C72" s="93" t="s">
        <v>5</v>
      </c>
      <c r="D72"/>
      <c r="E72"/>
    </row>
    <row r="73" spans="1:14" ht="12" customHeight="1" x14ac:dyDescent="0.25">
      <c r="B73" s="90" t="s">
        <v>3</v>
      </c>
      <c r="C73" s="93" t="s">
        <v>5</v>
      </c>
      <c r="D73"/>
      <c r="E73"/>
    </row>
  </sheetData>
  <sortState ref="B51:C73">
    <sortCondition ref="C51:C73"/>
  </sortState>
  <mergeCells count="5">
    <mergeCell ref="B2:F2"/>
    <mergeCell ref="B34:F34"/>
    <mergeCell ref="B33:F33"/>
    <mergeCell ref="B35:C35"/>
    <mergeCell ref="B36:C36"/>
  </mergeCells>
  <hyperlinks>
    <hyperlink ref="C1" location="Índice!A1" display="[índice Ç]"/>
    <hyperlink ref="B36" r:id="rId1" display="http://www.observatorioemigracao.pt/np4/6415"/>
    <hyperlink ref="B36:C36"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workbookViewId="0">
      <selection activeCell="C1" sqref="C1"/>
    </sheetView>
  </sheetViews>
  <sheetFormatPr defaultColWidth="8.7109375" defaultRowHeight="12" customHeight="1" x14ac:dyDescent="0.25"/>
  <cols>
    <col min="1" max="1" width="12.7109375" style="56" customWidth="1"/>
    <col min="2" max="6" width="18.7109375" style="56" customWidth="1"/>
    <col min="7" max="16384" width="8.7109375" style="56"/>
  </cols>
  <sheetData>
    <row r="1" spans="1:16" s="87" customFormat="1" ht="30" customHeight="1" x14ac:dyDescent="0.25">
      <c r="A1" s="39" t="s">
        <v>0</v>
      </c>
      <c r="B1" s="79"/>
      <c r="C1" s="58" t="s">
        <v>83</v>
      </c>
      <c r="D1" s="56"/>
      <c r="E1" s="56"/>
      <c r="F1" s="58"/>
    </row>
    <row r="2" spans="1:16" s="18" customFormat="1" ht="45" customHeight="1" x14ac:dyDescent="0.25">
      <c r="A2" s="16"/>
      <c r="B2" s="330" t="s">
        <v>126</v>
      </c>
      <c r="C2" s="331"/>
      <c r="D2" s="331"/>
      <c r="E2" s="331"/>
      <c r="F2" s="331"/>
      <c r="G2" s="45"/>
      <c r="H2" s="45"/>
      <c r="I2" s="45"/>
      <c r="J2" s="60"/>
      <c r="K2" s="60"/>
      <c r="L2" s="17"/>
      <c r="M2" s="17"/>
      <c r="N2" s="17"/>
      <c r="O2" s="45"/>
      <c r="P2" s="45"/>
    </row>
    <row r="3" spans="1:16" ht="15" customHeight="1" x14ac:dyDescent="0.25">
      <c r="B3" s="13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87" customFormat="1" ht="30" customHeight="1" x14ac:dyDescent="0.25">
      <c r="A33" s="141" t="s">
        <v>7</v>
      </c>
      <c r="B33" s="285" t="s">
        <v>122</v>
      </c>
      <c r="C33" s="296"/>
      <c r="D33" s="296"/>
      <c r="E33" s="296"/>
      <c r="F33" s="282"/>
      <c r="G33" s="3"/>
      <c r="H33" s="3"/>
      <c r="I33" s="4"/>
      <c r="J33" s="4"/>
      <c r="K33" s="4"/>
      <c r="L33"/>
      <c r="M33"/>
      <c r="N33"/>
      <c r="O33"/>
    </row>
    <row r="34" spans="1:15" s="87" customFormat="1" ht="105" customHeight="1" x14ac:dyDescent="0.25">
      <c r="A34" s="42" t="s">
        <v>8</v>
      </c>
      <c r="B34" s="297" t="s">
        <v>69</v>
      </c>
      <c r="C34" s="297"/>
      <c r="D34" s="297"/>
      <c r="E34" s="297"/>
      <c r="F34" s="297"/>
    </row>
    <row r="35" spans="1:15" s="148" customFormat="1" ht="15" customHeight="1" x14ac:dyDescent="0.25">
      <c r="A35" s="171" t="s">
        <v>31</v>
      </c>
      <c r="B35" s="278" t="s">
        <v>140</v>
      </c>
      <c r="C35" s="279"/>
    </row>
    <row r="36" spans="1:15" s="168" customFormat="1" ht="15" customHeight="1" x14ac:dyDescent="0.25">
      <c r="A36" s="166" t="s">
        <v>1</v>
      </c>
      <c r="B36" s="280" t="s">
        <v>93</v>
      </c>
      <c r="C36" s="280"/>
      <c r="D36" s="241"/>
      <c r="E36" s="241"/>
      <c r="F36" s="241"/>
      <c r="G36" s="241"/>
      <c r="H36" s="167"/>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9" spans="1:14" ht="12" customHeight="1" x14ac:dyDescent="0.2">
      <c r="B49" s="121" t="s">
        <v>30</v>
      </c>
      <c r="C49" s="157">
        <v>-808</v>
      </c>
      <c r="D49" s="122"/>
    </row>
    <row r="50" spans="1:14" ht="12" customHeight="1" x14ac:dyDescent="0.2">
      <c r="B50" s="161" t="s">
        <v>26</v>
      </c>
      <c r="C50" s="158">
        <v>-340</v>
      </c>
      <c r="D50" s="122"/>
    </row>
    <row r="51" spans="1:14" ht="12" customHeight="1" x14ac:dyDescent="0.2">
      <c r="B51" s="246" t="s">
        <v>71</v>
      </c>
      <c r="C51" s="157">
        <v>-319</v>
      </c>
      <c r="D51" s="122"/>
      <c r="E51" s="35"/>
      <c r="F51" s="35"/>
    </row>
    <row r="52" spans="1:14" ht="12" customHeight="1" x14ac:dyDescent="0.2">
      <c r="B52" s="246" t="s">
        <v>70</v>
      </c>
      <c r="C52" s="157">
        <v>-286</v>
      </c>
      <c r="D52" s="125"/>
      <c r="E52" s="35"/>
      <c r="F52" s="35"/>
    </row>
    <row r="53" spans="1:14" ht="12" customHeight="1" x14ac:dyDescent="0.25">
      <c r="B53" s="161" t="s">
        <v>28</v>
      </c>
      <c r="C53" s="158">
        <v>-185</v>
      </c>
      <c r="D53" s="125"/>
      <c r="E53" s="75"/>
      <c r="F53" s="75"/>
    </row>
    <row r="54" spans="1:14" ht="12" customHeight="1" x14ac:dyDescent="0.2">
      <c r="B54" s="123" t="s">
        <v>20</v>
      </c>
      <c r="C54" s="158">
        <v>-125</v>
      </c>
      <c r="D54" s="122"/>
    </row>
    <row r="55" spans="1:14" ht="12" customHeight="1" x14ac:dyDescent="0.2">
      <c r="B55" s="160" t="s">
        <v>29</v>
      </c>
      <c r="C55" s="157">
        <v>-90</v>
      </c>
      <c r="D55" s="126"/>
    </row>
    <row r="56" spans="1:14" ht="12" customHeight="1" x14ac:dyDescent="0.2">
      <c r="B56" s="160" t="s">
        <v>22</v>
      </c>
      <c r="C56" s="157">
        <v>-86</v>
      </c>
      <c r="D56" s="125"/>
      <c r="E56" s="137"/>
      <c r="F56" s="137"/>
    </row>
    <row r="57" spans="1:14" ht="12" customHeight="1" x14ac:dyDescent="0.2">
      <c r="B57" s="245" t="s">
        <v>77</v>
      </c>
      <c r="C57" s="123">
        <v>-14</v>
      </c>
      <c r="D57" s="122"/>
    </row>
    <row r="58" spans="1:14" ht="12" customHeight="1" x14ac:dyDescent="0.2">
      <c r="B58" s="160" t="s">
        <v>15</v>
      </c>
      <c r="C58" s="157">
        <v>-3</v>
      </c>
      <c r="D58" s="122"/>
      <c r="E58" s="75"/>
      <c r="F58" s="75"/>
    </row>
    <row r="59" spans="1:14" ht="12" customHeight="1" x14ac:dyDescent="0.25">
      <c r="B59" s="161" t="s">
        <v>25</v>
      </c>
      <c r="C59" s="123">
        <v>9</v>
      </c>
      <c r="D59" s="125"/>
      <c r="E59" s="137"/>
      <c r="F59" s="137"/>
    </row>
    <row r="60" spans="1:14" ht="12" customHeight="1" x14ac:dyDescent="0.2">
      <c r="B60" s="246" t="s">
        <v>72</v>
      </c>
      <c r="C60" s="157">
        <v>13</v>
      </c>
      <c r="D60" s="143"/>
    </row>
    <row r="61" spans="1:14" ht="12" customHeight="1" x14ac:dyDescent="0.25">
      <c r="B61" s="245" t="s">
        <v>127</v>
      </c>
      <c r="C61" s="123">
        <v>14</v>
      </c>
      <c r="D61" s="126"/>
    </row>
    <row r="62" spans="1:14" ht="12" customHeight="1" x14ac:dyDescent="0.2">
      <c r="A62" s="137"/>
      <c r="B62" s="142" t="s">
        <v>18</v>
      </c>
      <c r="C62" s="159">
        <v>23</v>
      </c>
      <c r="D62" s="122"/>
      <c r="G62" s="137"/>
      <c r="H62" s="137"/>
      <c r="I62" s="137"/>
    </row>
    <row r="63" spans="1:14" ht="12" customHeight="1" x14ac:dyDescent="0.2">
      <c r="A63" s="137"/>
      <c r="B63" s="160" t="s">
        <v>24</v>
      </c>
      <c r="C63" s="157">
        <v>29</v>
      </c>
      <c r="D63" s="126"/>
      <c r="E63" s="75"/>
      <c r="F63" s="75"/>
      <c r="G63" s="137"/>
      <c r="H63" s="137"/>
      <c r="I63" s="137"/>
    </row>
    <row r="64" spans="1:14" ht="12" customHeight="1" x14ac:dyDescent="0.2">
      <c r="A64" s="22"/>
      <c r="B64" s="121" t="s">
        <v>27</v>
      </c>
      <c r="C64" s="157">
        <v>65</v>
      </c>
      <c r="D64" s="122"/>
      <c r="G64" s="35"/>
      <c r="H64" s="35"/>
      <c r="I64" s="35"/>
      <c r="L64" s="6"/>
      <c r="M64" s="6"/>
      <c r="N64" s="6"/>
    </row>
    <row r="65" spans="1:14" ht="12" customHeight="1" x14ac:dyDescent="0.2">
      <c r="A65" s="22"/>
      <c r="B65" s="246" t="s">
        <v>139</v>
      </c>
      <c r="C65" s="157">
        <v>376</v>
      </c>
      <c r="D65" s="122"/>
      <c r="G65" s="35"/>
      <c r="H65" s="35"/>
      <c r="I65" s="35"/>
      <c r="L65" s="6"/>
      <c r="M65" s="6"/>
      <c r="N65" s="6"/>
    </row>
    <row r="66" spans="1:14" ht="12" customHeight="1" x14ac:dyDescent="0.2">
      <c r="A66" s="22"/>
      <c r="B66" s="142" t="s">
        <v>4</v>
      </c>
      <c r="C66" s="159" t="s">
        <v>5</v>
      </c>
      <c r="D66" s="122"/>
      <c r="E66" s="137"/>
      <c r="F66" s="137"/>
      <c r="G66" s="35"/>
      <c r="H66" s="35"/>
      <c r="I66" s="35"/>
    </row>
    <row r="67" spans="1:14" ht="12" customHeight="1" x14ac:dyDescent="0.2">
      <c r="A67" s="22"/>
      <c r="B67" s="121" t="s">
        <v>16</v>
      </c>
      <c r="C67" s="157" t="s">
        <v>5</v>
      </c>
      <c r="D67" s="122"/>
      <c r="E67" s="36"/>
      <c r="F67" s="36"/>
      <c r="G67" s="36"/>
      <c r="H67" s="36"/>
      <c r="I67" s="36"/>
    </row>
    <row r="68" spans="1:14" ht="12" customHeight="1" x14ac:dyDescent="0.25">
      <c r="A68" s="22"/>
      <c r="B68" s="124" t="s">
        <v>6</v>
      </c>
      <c r="C68" s="123" t="s">
        <v>5</v>
      </c>
      <c r="D68" s="125"/>
      <c r="E68" s="35"/>
      <c r="F68" s="35"/>
      <c r="G68" s="35"/>
      <c r="H68" s="35"/>
      <c r="I68" s="35"/>
    </row>
    <row r="69" spans="1:14" s="137" customFormat="1" ht="12" customHeight="1" x14ac:dyDescent="0.2">
      <c r="B69" s="124" t="s">
        <v>57</v>
      </c>
      <c r="C69" s="123" t="s">
        <v>5</v>
      </c>
      <c r="D69" s="122"/>
      <c r="E69" s="56"/>
      <c r="F69" s="56"/>
    </row>
    <row r="70" spans="1:14" s="137" customFormat="1" ht="12" customHeight="1" x14ac:dyDescent="0.2">
      <c r="B70" s="121" t="s">
        <v>23</v>
      </c>
      <c r="C70" s="157" t="s">
        <v>5</v>
      </c>
      <c r="D70" s="143"/>
      <c r="E70" s="56"/>
      <c r="F70" s="56"/>
    </row>
    <row r="71" spans="1:14" s="137" customFormat="1" ht="12" customHeight="1" x14ac:dyDescent="0.2">
      <c r="B71" s="121" t="s">
        <v>3</v>
      </c>
      <c r="C71" s="122" t="s">
        <v>5</v>
      </c>
      <c r="E71" s="35"/>
      <c r="F71" s="35"/>
    </row>
  </sheetData>
  <sortState ref="B49:C71">
    <sortCondition ref="C49:C71"/>
  </sortState>
  <mergeCells count="5">
    <mergeCell ref="B2:F2"/>
    <mergeCell ref="B33:F33"/>
    <mergeCell ref="B34:F34"/>
    <mergeCell ref="B35:C35"/>
    <mergeCell ref="B36:C36"/>
  </mergeCells>
  <hyperlinks>
    <hyperlink ref="C1" location="Índice!A1" display="[índice Ç]"/>
    <hyperlink ref="B36" r:id="rId1" display="http://www.observatorioemigracao.pt/np4/6415"/>
    <hyperlink ref="B36:C36"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showGridLines="0" workbookViewId="0">
      <selection activeCell="C1" sqref="C1"/>
    </sheetView>
  </sheetViews>
  <sheetFormatPr defaultColWidth="8.7109375" defaultRowHeight="12" customHeight="1" x14ac:dyDescent="0.25"/>
  <cols>
    <col min="1" max="1" width="12.7109375" style="54" customWidth="1"/>
    <col min="2" max="6" width="18.7109375" style="54" customWidth="1"/>
    <col min="7" max="16384" width="8.7109375" style="54"/>
  </cols>
  <sheetData>
    <row r="1" spans="1:16" s="100" customFormat="1" ht="30" customHeight="1" x14ac:dyDescent="0.25">
      <c r="A1" s="46" t="s">
        <v>0</v>
      </c>
      <c r="B1" s="99"/>
      <c r="C1" s="58" t="s">
        <v>83</v>
      </c>
      <c r="D1" s="54"/>
      <c r="E1" s="54"/>
      <c r="F1" s="58"/>
    </row>
    <row r="2" spans="1:16" s="104" customFormat="1" ht="45" customHeight="1" x14ac:dyDescent="0.25">
      <c r="A2" s="62"/>
      <c r="B2" s="334" t="s">
        <v>148</v>
      </c>
      <c r="C2" s="335"/>
      <c r="D2" s="335"/>
      <c r="E2" s="335"/>
      <c r="F2" s="335"/>
      <c r="G2" s="101"/>
      <c r="H2" s="101"/>
      <c r="I2" s="101"/>
      <c r="J2" s="102"/>
      <c r="K2" s="102"/>
      <c r="L2" s="103"/>
      <c r="M2" s="103"/>
      <c r="N2" s="103"/>
      <c r="O2" s="101"/>
      <c r="P2" s="101"/>
    </row>
    <row r="3" spans="1:16" s="43" customFormat="1" ht="15" customHeight="1" x14ac:dyDescent="0.25">
      <c r="B3" s="105"/>
      <c r="C3" s="106"/>
      <c r="D3" s="106"/>
      <c r="E3" s="106"/>
      <c r="F3" s="106"/>
      <c r="G3" s="101"/>
      <c r="H3" s="101"/>
      <c r="I3" s="101"/>
      <c r="J3" s="107"/>
      <c r="K3" s="107"/>
      <c r="L3" s="107"/>
      <c r="M3" s="107"/>
      <c r="N3" s="107"/>
      <c r="O3" s="101"/>
      <c r="P3" s="101"/>
    </row>
    <row r="4" spans="1:16" s="43" customFormat="1" ht="15" customHeight="1" x14ac:dyDescent="0.25">
      <c r="B4" s="105"/>
      <c r="C4" s="106"/>
      <c r="D4" s="106"/>
      <c r="E4" s="106"/>
      <c r="F4" s="106"/>
      <c r="G4" s="101"/>
      <c r="H4" s="101"/>
      <c r="I4" s="101"/>
      <c r="J4" s="107"/>
      <c r="K4" s="107"/>
      <c r="L4" s="107"/>
      <c r="M4" s="107"/>
      <c r="N4" s="107"/>
      <c r="O4" s="101"/>
      <c r="P4" s="101"/>
    </row>
    <row r="5" spans="1:16" s="43" customFormat="1" ht="15" customHeight="1" x14ac:dyDescent="0.25">
      <c r="B5" s="105"/>
      <c r="C5" s="106"/>
      <c r="D5" s="106"/>
      <c r="E5" s="106"/>
      <c r="F5" s="106"/>
      <c r="G5" s="101"/>
      <c r="H5" s="101"/>
      <c r="I5" s="101"/>
      <c r="J5" s="107"/>
      <c r="K5" s="107"/>
      <c r="L5" s="107"/>
      <c r="M5" s="107"/>
      <c r="N5" s="107"/>
      <c r="O5" s="101"/>
      <c r="P5" s="101"/>
    </row>
    <row r="6" spans="1:16" s="43" customFormat="1" ht="15" customHeight="1" x14ac:dyDescent="0.25">
      <c r="B6" s="105"/>
      <c r="C6" s="106"/>
      <c r="D6" s="106"/>
      <c r="E6" s="106"/>
      <c r="F6" s="106"/>
      <c r="G6" s="101"/>
      <c r="H6" s="101"/>
      <c r="I6" s="101"/>
      <c r="J6" s="107"/>
      <c r="K6" s="107"/>
      <c r="L6" s="107"/>
      <c r="M6" s="107"/>
      <c r="N6" s="107"/>
      <c r="O6" s="101"/>
      <c r="P6" s="101"/>
    </row>
    <row r="7" spans="1:16" s="43" customFormat="1" ht="15" customHeight="1" x14ac:dyDescent="0.25">
      <c r="B7" s="105"/>
      <c r="C7" s="106"/>
      <c r="D7" s="106"/>
      <c r="E7" s="106"/>
      <c r="F7" s="106"/>
      <c r="G7" s="101"/>
      <c r="H7" s="101"/>
      <c r="I7" s="101"/>
      <c r="J7" s="107"/>
      <c r="K7" s="107"/>
      <c r="L7" s="107"/>
      <c r="M7" s="107"/>
      <c r="N7" s="107"/>
      <c r="O7" s="101"/>
      <c r="P7" s="101"/>
    </row>
    <row r="8" spans="1:16" s="43" customFormat="1" ht="15" customHeight="1" x14ac:dyDescent="0.25">
      <c r="B8" s="105"/>
      <c r="C8" s="106"/>
      <c r="D8" s="106"/>
      <c r="E8" s="106"/>
      <c r="F8" s="106"/>
      <c r="G8" s="101"/>
      <c r="H8" s="101"/>
      <c r="I8" s="101"/>
      <c r="J8" s="107"/>
      <c r="K8" s="107"/>
      <c r="L8" s="107"/>
      <c r="M8" s="107"/>
      <c r="N8" s="107"/>
      <c r="O8" s="101"/>
      <c r="P8" s="101"/>
    </row>
    <row r="9" spans="1:16" s="43" customFormat="1" ht="15" customHeight="1" x14ac:dyDescent="0.25">
      <c r="B9" s="105"/>
      <c r="C9" s="106"/>
      <c r="D9" s="106"/>
      <c r="E9" s="106"/>
      <c r="F9" s="106"/>
      <c r="G9" s="101"/>
      <c r="H9" s="101"/>
      <c r="I9" s="101"/>
      <c r="J9" s="107"/>
      <c r="K9" s="107"/>
      <c r="L9" s="107"/>
      <c r="M9" s="107"/>
      <c r="N9" s="107"/>
      <c r="O9" s="101"/>
      <c r="P9" s="101"/>
    </row>
    <row r="10" spans="1:16" s="43" customFormat="1" ht="15" customHeight="1" x14ac:dyDescent="0.25">
      <c r="B10" s="105"/>
      <c r="C10" s="106"/>
      <c r="D10" s="106"/>
      <c r="E10" s="106"/>
      <c r="F10" s="106"/>
      <c r="G10" s="101"/>
      <c r="H10" s="101"/>
      <c r="I10" s="101"/>
      <c r="J10" s="107"/>
      <c r="K10" s="107"/>
      <c r="L10" s="107"/>
      <c r="M10" s="107"/>
      <c r="N10" s="107"/>
      <c r="O10" s="101"/>
      <c r="P10" s="101"/>
    </row>
    <row r="11" spans="1:16" s="43" customFormat="1" ht="15" customHeight="1" x14ac:dyDescent="0.25">
      <c r="B11" s="105"/>
      <c r="C11" s="106"/>
      <c r="D11" s="106"/>
      <c r="E11" s="106"/>
      <c r="F11" s="106"/>
      <c r="G11" s="101"/>
      <c r="H11" s="101"/>
      <c r="I11" s="101"/>
      <c r="J11" s="107"/>
      <c r="K11" s="107"/>
      <c r="L11" s="107"/>
      <c r="M11" s="107"/>
      <c r="N11" s="107"/>
      <c r="O11" s="101"/>
      <c r="P11" s="101"/>
    </row>
    <row r="12" spans="1:16" s="43" customFormat="1" ht="15" customHeight="1" x14ac:dyDescent="0.25">
      <c r="B12" s="105"/>
      <c r="C12" s="106"/>
      <c r="D12" s="106"/>
      <c r="E12" s="106"/>
      <c r="F12" s="106"/>
      <c r="G12" s="101"/>
      <c r="H12" s="101"/>
      <c r="I12" s="101"/>
      <c r="J12" s="107"/>
      <c r="K12" s="107"/>
      <c r="L12" s="107"/>
      <c r="M12" s="107"/>
      <c r="N12" s="107"/>
      <c r="O12" s="101"/>
      <c r="P12" s="101"/>
    </row>
    <row r="13" spans="1:16" s="43" customFormat="1" ht="15" customHeight="1" x14ac:dyDescent="0.25">
      <c r="B13" s="105"/>
      <c r="C13" s="106"/>
      <c r="D13" s="106"/>
      <c r="E13" s="106"/>
      <c r="F13" s="106"/>
      <c r="G13" s="101"/>
      <c r="H13" s="101"/>
      <c r="I13" s="101"/>
      <c r="J13" s="107"/>
      <c r="K13" s="107"/>
      <c r="L13" s="107"/>
      <c r="M13" s="107"/>
      <c r="N13" s="107"/>
      <c r="O13" s="101"/>
      <c r="P13" s="101"/>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ht="15" customHeight="1" x14ac:dyDescent="0.25">
      <c r="A33" s="108" t="s">
        <v>7</v>
      </c>
      <c r="B33" s="281" t="s">
        <v>79</v>
      </c>
      <c r="C33" s="282"/>
      <c r="D33" s="282"/>
      <c r="E33" s="282"/>
      <c r="F33" s="282"/>
      <c r="G33" s="282"/>
      <c r="H33" s="282"/>
    </row>
    <row r="34" spans="1:8" s="100" customFormat="1" ht="90" customHeight="1" x14ac:dyDescent="0.25">
      <c r="A34" s="108" t="s">
        <v>8</v>
      </c>
      <c r="B34" s="336" t="s">
        <v>161</v>
      </c>
      <c r="C34" s="296"/>
      <c r="D34" s="296"/>
      <c r="E34" s="296"/>
      <c r="F34" s="296"/>
    </row>
    <row r="35" spans="1:8" s="148" customFormat="1" ht="15" customHeight="1" x14ac:dyDescent="0.25">
      <c r="A35" s="171" t="s">
        <v>31</v>
      </c>
      <c r="B35" s="278" t="s">
        <v>140</v>
      </c>
      <c r="C35" s="279"/>
    </row>
    <row r="36" spans="1:8" s="168" customFormat="1" ht="15" customHeight="1" x14ac:dyDescent="0.25">
      <c r="A36" s="166" t="s">
        <v>1</v>
      </c>
      <c r="B36" s="280" t="s">
        <v>93</v>
      </c>
      <c r="C36" s="280"/>
      <c r="D36" s="241"/>
      <c r="E36" s="241"/>
      <c r="F36" s="241"/>
      <c r="G36" s="241"/>
      <c r="H36" s="167"/>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7" spans="1:8" ht="15" customHeight="1" x14ac:dyDescent="0.25"/>
    <row r="50" spans="1:11" ht="12" customHeight="1" x14ac:dyDescent="0.25">
      <c r="A50" s="87"/>
      <c r="B50" s="129" t="s">
        <v>18</v>
      </c>
      <c r="C50" s="129">
        <v>2970</v>
      </c>
      <c r="D50"/>
    </row>
    <row r="51" spans="1:11" ht="12" customHeight="1" x14ac:dyDescent="0.25">
      <c r="A51" s="87"/>
      <c r="B51" s="129" t="s">
        <v>27</v>
      </c>
      <c r="C51" s="129">
        <v>3149</v>
      </c>
      <c r="D51"/>
    </row>
    <row r="52" spans="1:11" ht="12" customHeight="1" x14ac:dyDescent="0.25">
      <c r="A52" s="87"/>
      <c r="B52" s="129" t="s">
        <v>15</v>
      </c>
      <c r="C52" s="129">
        <v>3989</v>
      </c>
      <c r="D52"/>
    </row>
    <row r="53" spans="1:11" ht="12" customHeight="1" x14ac:dyDescent="0.25">
      <c r="A53" s="87"/>
      <c r="B53" s="129" t="s">
        <v>32</v>
      </c>
      <c r="C53" s="129">
        <v>4807</v>
      </c>
      <c r="D53"/>
    </row>
    <row r="54" spans="1:11" ht="12" customHeight="1" x14ac:dyDescent="0.25">
      <c r="A54" s="87"/>
      <c r="B54" s="129" t="s">
        <v>25</v>
      </c>
      <c r="C54" s="129">
        <v>5050</v>
      </c>
      <c r="D54"/>
    </row>
    <row r="55" spans="1:11" ht="12" customHeight="1" x14ac:dyDescent="0.25">
      <c r="A55" s="87"/>
      <c r="B55" s="129" t="s">
        <v>23</v>
      </c>
      <c r="C55" s="129">
        <v>5560</v>
      </c>
      <c r="D55"/>
    </row>
    <row r="56" spans="1:11" ht="12" customHeight="1" x14ac:dyDescent="0.25">
      <c r="A56" s="87"/>
      <c r="B56" s="129" t="s">
        <v>21</v>
      </c>
      <c r="C56" s="129">
        <v>6847</v>
      </c>
      <c r="D56"/>
    </row>
    <row r="57" spans="1:11" ht="12" customHeight="1" x14ac:dyDescent="0.25">
      <c r="A57" s="87"/>
      <c r="B57" s="129" t="s">
        <v>57</v>
      </c>
      <c r="C57" s="129">
        <v>9024</v>
      </c>
      <c r="D57"/>
    </row>
    <row r="58" spans="1:11" ht="12" customHeight="1" x14ac:dyDescent="0.25">
      <c r="A58" s="87"/>
      <c r="B58" s="129" t="s">
        <v>24</v>
      </c>
      <c r="C58" s="129">
        <v>24193</v>
      </c>
      <c r="D58"/>
    </row>
    <row r="59" spans="1:11" ht="12" customHeight="1" x14ac:dyDescent="0.25">
      <c r="A59" s="87"/>
      <c r="B59" s="129" t="s">
        <v>17</v>
      </c>
      <c r="C59" s="129">
        <v>25855</v>
      </c>
      <c r="D59"/>
      <c r="E59" s="109"/>
    </row>
    <row r="60" spans="1:11" ht="12" customHeight="1" x14ac:dyDescent="0.25">
      <c r="A60" s="87"/>
      <c r="B60" s="129" t="s">
        <v>36</v>
      </c>
      <c r="C60" s="129">
        <v>48158</v>
      </c>
      <c r="D60"/>
      <c r="E60" s="109"/>
    </row>
    <row r="61" spans="1:11" ht="12" customHeight="1" x14ac:dyDescent="0.25">
      <c r="A61" s="87"/>
      <c r="B61" s="144" t="s">
        <v>29</v>
      </c>
      <c r="C61" s="144">
        <v>48655</v>
      </c>
      <c r="D61"/>
      <c r="E61" s="50"/>
      <c r="I61" s="110"/>
      <c r="J61" s="110"/>
      <c r="K61" s="110"/>
    </row>
    <row r="62" spans="1:11" ht="12" customHeight="1" x14ac:dyDescent="0.25">
      <c r="A62" s="87"/>
      <c r="B62" s="129" t="s">
        <v>22</v>
      </c>
      <c r="C62" s="129">
        <v>95057</v>
      </c>
      <c r="D62"/>
      <c r="E62" s="50"/>
    </row>
    <row r="63" spans="1:11" ht="12" customHeight="1" x14ac:dyDescent="0.25">
      <c r="A63" s="1"/>
      <c r="B63" s="144" t="s">
        <v>26</v>
      </c>
      <c r="C63" s="144">
        <v>97628</v>
      </c>
      <c r="D63"/>
    </row>
    <row r="64" spans="1:11" ht="12" customHeight="1" x14ac:dyDescent="0.25">
      <c r="A64" s="87"/>
      <c r="B64" s="129" t="s">
        <v>20</v>
      </c>
      <c r="C64" s="129">
        <v>138555</v>
      </c>
      <c r="D64"/>
    </row>
    <row r="65" spans="1:6" ht="12" customHeight="1" x14ac:dyDescent="0.25">
      <c r="A65" s="87"/>
      <c r="B65" s="129" t="s">
        <v>30</v>
      </c>
      <c r="C65" s="129">
        <v>257691</v>
      </c>
      <c r="D65"/>
      <c r="E65" s="111"/>
    </row>
    <row r="66" spans="1:6" ht="12" customHeight="1" x14ac:dyDescent="0.25">
      <c r="A66" s="87"/>
      <c r="B66" s="129" t="s">
        <v>28</v>
      </c>
      <c r="C66" s="129">
        <v>268245</v>
      </c>
      <c r="D66"/>
      <c r="E66" s="50"/>
    </row>
    <row r="67" spans="1:6" s="109" customFormat="1" ht="12" customHeight="1" x14ac:dyDescent="0.25">
      <c r="A67" s="87"/>
      <c r="B67" s="129" t="s">
        <v>19</v>
      </c>
      <c r="C67" s="129">
        <v>537000</v>
      </c>
      <c r="D67"/>
      <c r="F67" s="54"/>
    </row>
    <row r="68" spans="1:6" s="109" customFormat="1" ht="12" customHeight="1" x14ac:dyDescent="0.25">
      <c r="A68" s="87"/>
      <c r="B68" s="129" t="s">
        <v>4</v>
      </c>
      <c r="C68" s="129" t="s">
        <v>5</v>
      </c>
      <c r="D68"/>
      <c r="F68" s="54"/>
    </row>
    <row r="69" spans="1:6" s="109" customFormat="1" ht="12" customHeight="1" x14ac:dyDescent="0.25">
      <c r="A69" s="87"/>
      <c r="B69" s="129" t="s">
        <v>14</v>
      </c>
      <c r="C69" s="129" t="s">
        <v>5</v>
      </c>
      <c r="D69"/>
      <c r="F69" s="54"/>
    </row>
    <row r="70" spans="1:6" s="109" customFormat="1" ht="12" customHeight="1" x14ac:dyDescent="0.25">
      <c r="A70" s="87"/>
      <c r="B70" s="129" t="s">
        <v>16</v>
      </c>
      <c r="C70" s="129" t="s">
        <v>5</v>
      </c>
      <c r="D70"/>
      <c r="F70" s="54"/>
    </row>
    <row r="71" spans="1:6" ht="12" customHeight="1" x14ac:dyDescent="0.25">
      <c r="A71" s="87"/>
      <c r="B71" s="129" t="s">
        <v>6</v>
      </c>
      <c r="C71" s="129" t="s">
        <v>5</v>
      </c>
      <c r="D71"/>
    </row>
    <row r="72" spans="1:6" ht="12" customHeight="1" x14ac:dyDescent="0.25">
      <c r="A72" s="87"/>
      <c r="B72" s="129" t="s">
        <v>3</v>
      </c>
      <c r="C72" s="129" t="s">
        <v>5</v>
      </c>
      <c r="D72"/>
    </row>
  </sheetData>
  <sortState ref="B50:C72">
    <sortCondition ref="C50:C72"/>
  </sortState>
  <mergeCells count="5">
    <mergeCell ref="B2:F2"/>
    <mergeCell ref="B34:F34"/>
    <mergeCell ref="B33:H33"/>
    <mergeCell ref="B35:C35"/>
    <mergeCell ref="B36:C36"/>
  </mergeCells>
  <hyperlinks>
    <hyperlink ref="C1" location="Índice!A1" display="[índice Ç]"/>
    <hyperlink ref="B36" r:id="rId1" display="http://www.observatorioemigracao.pt/np4/6415"/>
    <hyperlink ref="B36:C36"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zoomScaleNormal="100" workbookViewId="0">
      <selection activeCell="C1" sqref="C1"/>
    </sheetView>
  </sheetViews>
  <sheetFormatPr defaultColWidth="8.7109375" defaultRowHeight="12" customHeight="1" x14ac:dyDescent="0.25"/>
  <cols>
    <col min="1" max="1" width="12.7109375" style="56" customWidth="1"/>
    <col min="2" max="6" width="18.7109375" style="56" customWidth="1"/>
    <col min="7" max="16384" width="8.7109375" style="56"/>
  </cols>
  <sheetData>
    <row r="1" spans="1:16" s="87" customFormat="1" ht="30" customHeight="1" x14ac:dyDescent="0.25">
      <c r="A1" s="39" t="s">
        <v>0</v>
      </c>
      <c r="B1" s="79"/>
      <c r="C1" s="58" t="s">
        <v>83</v>
      </c>
      <c r="D1" s="56"/>
      <c r="E1" s="56"/>
      <c r="F1" s="58"/>
    </row>
    <row r="2" spans="1:16" s="18" customFormat="1" ht="45" customHeight="1" x14ac:dyDescent="0.25">
      <c r="A2" s="16"/>
      <c r="B2" s="330" t="s">
        <v>128</v>
      </c>
      <c r="C2" s="331"/>
      <c r="D2" s="331"/>
      <c r="E2" s="331"/>
      <c r="F2" s="331"/>
      <c r="G2" s="45"/>
      <c r="H2" s="45"/>
      <c r="I2" s="45"/>
      <c r="J2" s="60"/>
      <c r="K2" s="60"/>
      <c r="L2" s="17"/>
      <c r="M2" s="17"/>
      <c r="N2" s="17"/>
      <c r="O2" s="45"/>
      <c r="P2" s="45"/>
    </row>
    <row r="3" spans="1:16" ht="15" customHeight="1" x14ac:dyDescent="0.25">
      <c r="B3" s="13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87" customFormat="1" ht="30" customHeight="1" x14ac:dyDescent="0.25">
      <c r="A33" s="141" t="s">
        <v>7</v>
      </c>
      <c r="B33" s="285" t="s">
        <v>144</v>
      </c>
      <c r="C33" s="296"/>
      <c r="D33" s="296"/>
      <c r="E33" s="296"/>
      <c r="F33" s="282"/>
      <c r="G33" s="3"/>
      <c r="H33" s="3"/>
      <c r="I33" s="4"/>
      <c r="J33" s="4"/>
      <c r="K33" s="4"/>
      <c r="L33"/>
      <c r="M33"/>
      <c r="N33"/>
      <c r="O33"/>
    </row>
    <row r="34" spans="1:15" s="87" customFormat="1" ht="105" customHeight="1" x14ac:dyDescent="0.25">
      <c r="A34" s="42" t="s">
        <v>8</v>
      </c>
      <c r="B34" s="297" t="s">
        <v>162</v>
      </c>
      <c r="C34" s="297"/>
      <c r="D34" s="297"/>
      <c r="E34" s="297"/>
      <c r="F34" s="297"/>
    </row>
    <row r="35" spans="1:15" s="148" customFormat="1" ht="15" customHeight="1" x14ac:dyDescent="0.25">
      <c r="A35" s="171" t="s">
        <v>31</v>
      </c>
      <c r="B35" s="278" t="s">
        <v>140</v>
      </c>
      <c r="C35" s="279"/>
    </row>
    <row r="36" spans="1:15" s="168" customFormat="1" ht="15" customHeight="1" x14ac:dyDescent="0.25">
      <c r="A36" s="166" t="s">
        <v>1</v>
      </c>
      <c r="B36" s="280" t="s">
        <v>93</v>
      </c>
      <c r="C36" s="280"/>
      <c r="D36" s="241"/>
      <c r="E36" s="241"/>
      <c r="F36" s="241"/>
      <c r="G36" s="241"/>
      <c r="H36" s="167"/>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9" spans="1:9" ht="12" customHeight="1" x14ac:dyDescent="0.2">
      <c r="B49" s="142" t="s">
        <v>71</v>
      </c>
      <c r="C49" s="159">
        <v>-12830</v>
      </c>
      <c r="D49" s="122"/>
    </row>
    <row r="50" spans="1:9" ht="12" customHeight="1" x14ac:dyDescent="0.2">
      <c r="B50" s="160" t="s">
        <v>19</v>
      </c>
      <c r="C50" s="157">
        <v>-9200</v>
      </c>
      <c r="D50" s="122"/>
    </row>
    <row r="51" spans="1:9" ht="12" customHeight="1" x14ac:dyDescent="0.2">
      <c r="B51" s="121" t="s">
        <v>30</v>
      </c>
      <c r="C51" s="157">
        <v>-2409</v>
      </c>
      <c r="D51" s="122"/>
      <c r="E51" s="35"/>
      <c r="F51" s="35"/>
    </row>
    <row r="52" spans="1:9" ht="12" customHeight="1" x14ac:dyDescent="0.2">
      <c r="B52" s="121" t="s">
        <v>22</v>
      </c>
      <c r="C52" s="157">
        <v>-459</v>
      </c>
      <c r="D52" s="125"/>
      <c r="E52" s="35"/>
      <c r="F52" s="35"/>
    </row>
    <row r="53" spans="1:9" ht="12" customHeight="1" x14ac:dyDescent="0.2">
      <c r="B53" s="121" t="s">
        <v>27</v>
      </c>
      <c r="C53" s="157">
        <v>48</v>
      </c>
      <c r="D53" s="125"/>
      <c r="E53" s="75"/>
      <c r="F53" s="75"/>
    </row>
    <row r="54" spans="1:9" ht="12" customHeight="1" x14ac:dyDescent="0.2">
      <c r="B54" s="160" t="s">
        <v>20</v>
      </c>
      <c r="C54" s="157">
        <v>145</v>
      </c>
      <c r="D54" s="122"/>
    </row>
    <row r="55" spans="1:9" ht="12" customHeight="1" x14ac:dyDescent="0.2">
      <c r="B55" s="121" t="s">
        <v>18</v>
      </c>
      <c r="C55" s="157">
        <v>164</v>
      </c>
      <c r="D55" s="126"/>
    </row>
    <row r="56" spans="1:9" ht="12" customHeight="1" x14ac:dyDescent="0.2">
      <c r="B56" s="160" t="s">
        <v>15</v>
      </c>
      <c r="C56" s="157">
        <v>200</v>
      </c>
      <c r="D56" s="122"/>
    </row>
    <row r="57" spans="1:9" ht="12" customHeight="1" x14ac:dyDescent="0.2">
      <c r="B57" s="121" t="s">
        <v>25</v>
      </c>
      <c r="C57" s="157">
        <v>351</v>
      </c>
      <c r="D57" s="125"/>
      <c r="E57" s="137"/>
      <c r="F57" s="137"/>
    </row>
    <row r="58" spans="1:9" ht="12" customHeight="1" x14ac:dyDescent="0.2">
      <c r="B58" s="121" t="s">
        <v>21</v>
      </c>
      <c r="C58" s="157">
        <v>371</v>
      </c>
      <c r="D58" s="122"/>
    </row>
    <row r="59" spans="1:9" ht="12" customHeight="1" x14ac:dyDescent="0.2">
      <c r="B59" s="124" t="s">
        <v>29</v>
      </c>
      <c r="C59" s="123">
        <v>1190</v>
      </c>
      <c r="D59" s="122"/>
      <c r="E59" s="75"/>
      <c r="F59" s="75"/>
    </row>
    <row r="60" spans="1:9" ht="12" customHeight="1" x14ac:dyDescent="0.25">
      <c r="B60" s="123" t="s">
        <v>24</v>
      </c>
      <c r="C60" s="123">
        <v>1795</v>
      </c>
      <c r="D60" s="125"/>
      <c r="E60" s="137"/>
      <c r="F60" s="137"/>
    </row>
    <row r="61" spans="1:9" ht="12" customHeight="1" x14ac:dyDescent="0.2">
      <c r="B61" s="161" t="s">
        <v>26</v>
      </c>
      <c r="C61" s="123">
        <v>4188</v>
      </c>
      <c r="D61" s="143"/>
    </row>
    <row r="62" spans="1:9" ht="12" customHeight="1" x14ac:dyDescent="0.25">
      <c r="B62" s="151" t="s">
        <v>28</v>
      </c>
      <c r="C62" s="158">
        <v>17054</v>
      </c>
      <c r="D62" s="126"/>
    </row>
    <row r="63" spans="1:9" ht="12" customHeight="1" x14ac:dyDescent="0.2">
      <c r="A63" s="137"/>
      <c r="B63" s="142" t="s">
        <v>4</v>
      </c>
      <c r="C63" s="159" t="s">
        <v>5</v>
      </c>
      <c r="D63" s="122"/>
      <c r="G63" s="137"/>
      <c r="H63" s="137"/>
      <c r="I63" s="137"/>
    </row>
    <row r="64" spans="1:9" ht="12" customHeight="1" x14ac:dyDescent="0.25">
      <c r="A64" s="137"/>
      <c r="B64" s="123" t="s">
        <v>14</v>
      </c>
      <c r="C64" s="158" t="s">
        <v>5</v>
      </c>
      <c r="D64" s="126"/>
      <c r="E64" s="75"/>
      <c r="F64" s="75"/>
      <c r="G64" s="137"/>
      <c r="H64" s="137"/>
      <c r="I64" s="137"/>
    </row>
    <row r="65" spans="1:14" ht="12" customHeight="1" x14ac:dyDescent="0.2">
      <c r="A65" s="22"/>
      <c r="B65" s="121" t="s">
        <v>16</v>
      </c>
      <c r="C65" s="157" t="s">
        <v>5</v>
      </c>
      <c r="D65" s="122"/>
      <c r="G65" s="35"/>
      <c r="H65" s="35"/>
      <c r="I65" s="35"/>
      <c r="L65" s="6"/>
      <c r="M65" s="6"/>
      <c r="N65" s="6"/>
    </row>
    <row r="66" spans="1:14" ht="12" customHeight="1" x14ac:dyDescent="0.2">
      <c r="A66" s="22"/>
      <c r="B66" s="121" t="s">
        <v>6</v>
      </c>
      <c r="C66" s="157" t="s">
        <v>5</v>
      </c>
      <c r="D66" s="122"/>
      <c r="E66" s="137"/>
      <c r="F66" s="137"/>
      <c r="G66" s="35"/>
      <c r="H66" s="35"/>
      <c r="I66" s="35"/>
    </row>
    <row r="67" spans="1:14" ht="12" customHeight="1" x14ac:dyDescent="0.2">
      <c r="A67" s="22"/>
      <c r="B67" s="121" t="s">
        <v>17</v>
      </c>
      <c r="C67" s="157" t="s">
        <v>5</v>
      </c>
      <c r="D67" s="122"/>
      <c r="E67" s="36"/>
      <c r="F67" s="36"/>
      <c r="G67" s="36"/>
      <c r="H67" s="36"/>
      <c r="I67" s="36"/>
    </row>
    <row r="68" spans="1:14" ht="12" customHeight="1" x14ac:dyDescent="0.25">
      <c r="A68" s="22"/>
      <c r="B68" s="124" t="s">
        <v>32</v>
      </c>
      <c r="C68" s="123" t="s">
        <v>5</v>
      </c>
      <c r="D68" s="125"/>
      <c r="E68" s="35"/>
      <c r="F68" s="35"/>
      <c r="G68" s="35"/>
      <c r="H68" s="35"/>
      <c r="I68" s="35"/>
    </row>
    <row r="69" spans="1:14" s="137" customFormat="1" ht="12" customHeight="1" x14ac:dyDescent="0.2">
      <c r="B69" s="161" t="s">
        <v>57</v>
      </c>
      <c r="C69" s="123" t="s">
        <v>5</v>
      </c>
      <c r="D69" s="122"/>
      <c r="E69" s="56"/>
      <c r="F69" s="56"/>
    </row>
    <row r="70" spans="1:14" s="137" customFormat="1" ht="12" customHeight="1" x14ac:dyDescent="0.2">
      <c r="B70" s="161" t="s">
        <v>23</v>
      </c>
      <c r="C70" s="158" t="s">
        <v>5</v>
      </c>
      <c r="D70" s="143"/>
      <c r="E70" s="56"/>
      <c r="F70" s="56"/>
    </row>
    <row r="71" spans="1:14" s="137" customFormat="1" ht="12" customHeight="1" x14ac:dyDescent="0.2">
      <c r="B71" s="121" t="s">
        <v>3</v>
      </c>
      <c r="C71" s="122" t="s">
        <v>5</v>
      </c>
      <c r="E71" s="35"/>
      <c r="F71" s="35"/>
    </row>
  </sheetData>
  <sortState ref="B49:C71">
    <sortCondition ref="C49:C71"/>
  </sortState>
  <mergeCells count="5">
    <mergeCell ref="B2:F2"/>
    <mergeCell ref="B33:F33"/>
    <mergeCell ref="B34:F34"/>
    <mergeCell ref="B35:C35"/>
    <mergeCell ref="B36:C36"/>
  </mergeCells>
  <hyperlinks>
    <hyperlink ref="C1" location="Índice!A1" display="[índice Ç]"/>
    <hyperlink ref="B36" r:id="rId1" display="http://www.observatorioemigracao.pt/np4/6415"/>
    <hyperlink ref="B36:C36"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1200" r:id="rId3"/>
  <headerFooter>
    <oddFooter>&amp;C&amp;"Arial,Negrito"&amp;8&amp;P/&amp;N</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election activeCell="C1" sqref="C1"/>
    </sheetView>
  </sheetViews>
  <sheetFormatPr defaultColWidth="8.7109375" defaultRowHeight="12" customHeight="1" x14ac:dyDescent="0.25"/>
  <cols>
    <col min="1" max="1" width="12.7109375" style="140" customWidth="1"/>
    <col min="2" max="2" width="18.7109375" style="1" customWidth="1"/>
    <col min="3" max="5" width="18.7109375" style="11" customWidth="1"/>
    <col min="6" max="6" width="18.7109375" customWidth="1"/>
    <col min="7" max="9" width="8.7109375" style="1"/>
    <col min="10" max="11" width="8.7109375" style="1" customWidth="1"/>
    <col min="12" max="16384" width="8.7109375" style="1"/>
  </cols>
  <sheetData>
    <row r="1" spans="1:15" ht="30" customHeight="1" x14ac:dyDescent="0.25">
      <c r="A1" s="46" t="s">
        <v>0</v>
      </c>
      <c r="B1" s="79"/>
      <c r="C1" s="58" t="s">
        <v>83</v>
      </c>
      <c r="D1" s="12"/>
      <c r="F1" s="58"/>
    </row>
    <row r="2" spans="1:15" ht="30" customHeight="1" thickBot="1" x14ac:dyDescent="0.3">
      <c r="B2" s="293" t="s">
        <v>85</v>
      </c>
      <c r="C2" s="294"/>
      <c r="D2" s="294"/>
      <c r="E2" s="294"/>
      <c r="F2" s="295"/>
    </row>
    <row r="3" spans="1:15" ht="30" customHeight="1" x14ac:dyDescent="0.25">
      <c r="B3" s="302" t="s">
        <v>9</v>
      </c>
      <c r="C3" s="304" t="s">
        <v>10</v>
      </c>
      <c r="D3" s="299" t="s">
        <v>11</v>
      </c>
      <c r="E3" s="300"/>
      <c r="F3" s="301"/>
    </row>
    <row r="4" spans="1:15" ht="45" customHeight="1" x14ac:dyDescent="0.25">
      <c r="B4" s="303"/>
      <c r="C4" s="305"/>
      <c r="D4" s="65" t="s">
        <v>2</v>
      </c>
      <c r="E4" s="74" t="s">
        <v>42</v>
      </c>
      <c r="F4" s="74" t="s">
        <v>54</v>
      </c>
    </row>
    <row r="5" spans="1:15" ht="15" customHeight="1" x14ac:dyDescent="0.25">
      <c r="B5" s="172" t="s">
        <v>20</v>
      </c>
      <c r="C5" s="184">
        <v>740305</v>
      </c>
      <c r="D5" s="173">
        <v>5380</v>
      </c>
      <c r="E5" s="185">
        <f>D5/C5*100</f>
        <v>0.72672749745037513</v>
      </c>
      <c r="F5" s="186" t="s">
        <v>5</v>
      </c>
    </row>
    <row r="6" spans="1:15" s="87" customFormat="1" ht="15" customHeight="1" x14ac:dyDescent="0.25">
      <c r="A6" s="140"/>
      <c r="B6" s="175" t="s">
        <v>4</v>
      </c>
      <c r="C6" s="187" t="s">
        <v>5</v>
      </c>
      <c r="D6" s="176">
        <v>1708</v>
      </c>
      <c r="E6" s="189" t="s">
        <v>5</v>
      </c>
      <c r="F6" s="188" t="s">
        <v>5</v>
      </c>
    </row>
    <row r="7" spans="1:15" ht="15" customHeight="1" x14ac:dyDescent="0.25">
      <c r="B7" s="175" t="s">
        <v>14</v>
      </c>
      <c r="C7" s="187">
        <v>71573</v>
      </c>
      <c r="D7" s="176">
        <v>39</v>
      </c>
      <c r="E7" s="189">
        <f>D7/C7*100</f>
        <v>5.4489821580763702E-2</v>
      </c>
      <c r="F7" s="190" t="s">
        <v>5</v>
      </c>
    </row>
    <row r="8" spans="1:15" ht="15" customHeight="1" x14ac:dyDescent="0.25">
      <c r="B8" s="175" t="s">
        <v>15</v>
      </c>
      <c r="C8" s="187">
        <v>121311</v>
      </c>
      <c r="D8" s="176">
        <v>579</v>
      </c>
      <c r="E8" s="189">
        <f>D8/C8*100</f>
        <v>0.4772856542275638</v>
      </c>
      <c r="F8" s="190" t="s">
        <v>5</v>
      </c>
    </row>
    <row r="9" spans="1:15" ht="15" customHeight="1" x14ac:dyDescent="0.25">
      <c r="B9" s="178" t="s">
        <v>29</v>
      </c>
      <c r="C9" s="191">
        <v>129450</v>
      </c>
      <c r="D9" s="179">
        <v>3215</v>
      </c>
      <c r="E9" s="192">
        <f>D9/C9*100</f>
        <v>2.4835843955195056</v>
      </c>
      <c r="F9" s="190" t="s">
        <v>5</v>
      </c>
    </row>
    <row r="10" spans="1:15" ht="15" customHeight="1" x14ac:dyDescent="0.25">
      <c r="B10" s="178" t="s">
        <v>16</v>
      </c>
      <c r="C10" s="191">
        <v>20730</v>
      </c>
      <c r="D10" s="179">
        <v>439</v>
      </c>
      <c r="E10" s="192">
        <f>D10/C10*100</f>
        <v>2.117703810902074</v>
      </c>
      <c r="F10" s="190" t="s">
        <v>78</v>
      </c>
    </row>
    <row r="11" spans="1:15" s="87" customFormat="1" ht="15" customHeight="1" x14ac:dyDescent="0.25">
      <c r="A11" s="140"/>
      <c r="B11" s="178" t="s">
        <v>6</v>
      </c>
      <c r="C11" s="191" t="s">
        <v>5</v>
      </c>
      <c r="D11" s="179" t="s">
        <v>5</v>
      </c>
      <c r="E11" s="192" t="s">
        <v>5</v>
      </c>
      <c r="F11" s="190" t="s">
        <v>5</v>
      </c>
    </row>
    <row r="12" spans="1:15" s="87" customFormat="1" ht="15" customHeight="1" x14ac:dyDescent="0.25">
      <c r="A12" s="140"/>
      <c r="B12" s="178" t="s">
        <v>17</v>
      </c>
      <c r="C12" s="191">
        <v>184590</v>
      </c>
      <c r="D12" s="179">
        <v>550</v>
      </c>
      <c r="E12" s="192" t="s">
        <v>5</v>
      </c>
      <c r="F12" s="190" t="s">
        <v>5</v>
      </c>
    </row>
    <row r="13" spans="1:15" s="87" customFormat="1" ht="15" customHeight="1" x14ac:dyDescent="0.25">
      <c r="A13" s="140"/>
      <c r="B13" s="178" t="s">
        <v>18</v>
      </c>
      <c r="C13" s="191">
        <v>67562</v>
      </c>
      <c r="D13" s="179">
        <v>968</v>
      </c>
      <c r="E13" s="192">
        <f t="shared" ref="E13:E21" si="0">D13/C13*100</f>
        <v>1.4327580592640834</v>
      </c>
      <c r="F13" s="190" t="s">
        <v>5</v>
      </c>
    </row>
    <row r="14" spans="1:15" s="87" customFormat="1" ht="15" customHeight="1" x14ac:dyDescent="0.25">
      <c r="A14" s="140"/>
      <c r="B14" s="178" t="s">
        <v>26</v>
      </c>
      <c r="C14" s="191">
        <v>523618</v>
      </c>
      <c r="D14" s="179">
        <v>6471</v>
      </c>
      <c r="E14" s="192">
        <f t="shared" si="0"/>
        <v>1.2358245896817908</v>
      </c>
      <c r="F14" s="190" t="s">
        <v>5</v>
      </c>
    </row>
    <row r="15" spans="1:15" s="87" customFormat="1" ht="15" customHeight="1" x14ac:dyDescent="0.25">
      <c r="A15" s="140"/>
      <c r="B15" s="178" t="s">
        <v>36</v>
      </c>
      <c r="C15" s="191">
        <v>1031765</v>
      </c>
      <c r="D15" s="179">
        <v>940</v>
      </c>
      <c r="E15" s="192">
        <f t="shared" si="0"/>
        <v>9.1106017358603936E-2</v>
      </c>
      <c r="F15" s="188" t="s">
        <v>5</v>
      </c>
    </row>
    <row r="16" spans="1:15" ht="15" customHeight="1" x14ac:dyDescent="0.25">
      <c r="B16" s="178" t="s">
        <v>19</v>
      </c>
      <c r="C16" s="191">
        <v>385591</v>
      </c>
      <c r="D16" s="179">
        <v>7643</v>
      </c>
      <c r="E16" s="192">
        <f t="shared" si="0"/>
        <v>1.9821520730514977</v>
      </c>
      <c r="F16" s="190" t="s">
        <v>5</v>
      </c>
      <c r="G16" s="139"/>
      <c r="H16" s="139"/>
      <c r="I16" s="139"/>
      <c r="J16" s="139"/>
      <c r="K16" s="139"/>
      <c r="L16" s="139"/>
      <c r="M16" s="139"/>
      <c r="N16" s="139"/>
      <c r="O16" s="139"/>
    </row>
    <row r="17" spans="1:15" s="87" customFormat="1" ht="15" customHeight="1" x14ac:dyDescent="0.25">
      <c r="A17" s="140"/>
      <c r="B17" s="178" t="s">
        <v>24</v>
      </c>
      <c r="C17" s="191">
        <v>189007</v>
      </c>
      <c r="D17" s="179">
        <v>1933</v>
      </c>
      <c r="E17" s="192">
        <f t="shared" si="0"/>
        <v>1.0227134444756014</v>
      </c>
      <c r="F17" s="190" t="s">
        <v>5</v>
      </c>
    </row>
    <row r="18" spans="1:15" s="87" customFormat="1" ht="15" customHeight="1" x14ac:dyDescent="0.25">
      <c r="A18" s="140"/>
      <c r="B18" s="178" t="s">
        <v>32</v>
      </c>
      <c r="C18" s="191">
        <v>76888</v>
      </c>
      <c r="D18" s="179">
        <v>426</v>
      </c>
      <c r="E18" s="192">
        <f t="shared" si="0"/>
        <v>0.55405264800749143</v>
      </c>
      <c r="F18" s="190" t="s">
        <v>5</v>
      </c>
    </row>
    <row r="19" spans="1:15" s="87" customFormat="1" ht="15" customHeight="1" x14ac:dyDescent="0.25">
      <c r="A19" s="140"/>
      <c r="B19" s="178" t="s">
        <v>21</v>
      </c>
      <c r="C19" s="191">
        <v>332778</v>
      </c>
      <c r="D19" s="179">
        <v>528</v>
      </c>
      <c r="E19" s="192">
        <f t="shared" si="0"/>
        <v>0.15866433478174638</v>
      </c>
      <c r="F19" s="190" t="s">
        <v>5</v>
      </c>
    </row>
    <row r="20" spans="1:15" ht="15" customHeight="1" x14ac:dyDescent="0.25">
      <c r="B20" s="178" t="s">
        <v>22</v>
      </c>
      <c r="C20" s="191">
        <v>22490</v>
      </c>
      <c r="D20" s="179">
        <v>3286</v>
      </c>
      <c r="E20" s="192">
        <f t="shared" si="0"/>
        <v>14.610938194753222</v>
      </c>
      <c r="F20" s="190" t="s">
        <v>41</v>
      </c>
    </row>
    <row r="21" spans="1:15" ht="15" customHeight="1" x14ac:dyDescent="0.25">
      <c r="B21" s="178" t="s">
        <v>57</v>
      </c>
      <c r="C21" s="191">
        <v>730</v>
      </c>
      <c r="D21" s="179">
        <v>67</v>
      </c>
      <c r="E21" s="192">
        <f t="shared" si="0"/>
        <v>9.1780821917808222</v>
      </c>
      <c r="F21" s="190" t="s">
        <v>56</v>
      </c>
    </row>
    <row r="22" spans="1:15" ht="15" customHeight="1" x14ac:dyDescent="0.25">
      <c r="B22" s="178" t="s">
        <v>23</v>
      </c>
      <c r="C22" s="191" t="s">
        <v>5</v>
      </c>
      <c r="D22" s="179">
        <v>1439</v>
      </c>
      <c r="E22" s="192" t="s">
        <v>5</v>
      </c>
      <c r="F22" s="190" t="s">
        <v>5</v>
      </c>
    </row>
    <row r="23" spans="1:15" ht="15" customHeight="1" x14ac:dyDescent="0.25">
      <c r="B23" s="178" t="s">
        <v>25</v>
      </c>
      <c r="C23" s="191">
        <v>30819</v>
      </c>
      <c r="D23" s="179">
        <v>344</v>
      </c>
      <c r="E23" s="192">
        <f>D23/C23*100</f>
        <v>1.1161945553067911</v>
      </c>
      <c r="F23" s="190" t="s">
        <v>5</v>
      </c>
    </row>
    <row r="24" spans="1:15" ht="15" customHeight="1" x14ac:dyDescent="0.25">
      <c r="B24" s="178" t="s">
        <v>28</v>
      </c>
      <c r="C24" s="191">
        <v>322196</v>
      </c>
      <c r="D24" s="179">
        <v>6664</v>
      </c>
      <c r="E24" s="192">
        <f>D24/C24*100</f>
        <v>2.0683062483705572</v>
      </c>
      <c r="F24" s="190" t="s">
        <v>90</v>
      </c>
    </row>
    <row r="25" spans="1:15" ht="15" customHeight="1" x14ac:dyDescent="0.25">
      <c r="B25" s="178" t="s">
        <v>27</v>
      </c>
      <c r="C25" s="191">
        <v>82518</v>
      </c>
      <c r="D25" s="179">
        <v>321</v>
      </c>
      <c r="E25" s="192">
        <f>D25/C25*100</f>
        <v>0.3890060350468989</v>
      </c>
      <c r="F25" s="190" t="s">
        <v>5</v>
      </c>
    </row>
    <row r="26" spans="1:15" ht="15" customHeight="1" x14ac:dyDescent="0.25">
      <c r="B26" s="178" t="s">
        <v>30</v>
      </c>
      <c r="C26" s="191">
        <v>137685</v>
      </c>
      <c r="D26" s="179">
        <v>7542</v>
      </c>
      <c r="E26" s="192">
        <f>D26/C26*100</f>
        <v>5.4777208846279555</v>
      </c>
      <c r="F26" s="190" t="s">
        <v>59</v>
      </c>
    </row>
    <row r="27" spans="1:15" ht="15" customHeight="1" thickBot="1" x14ac:dyDescent="0.3">
      <c r="B27" s="181" t="s">
        <v>3</v>
      </c>
      <c r="C27" s="193">
        <v>287499</v>
      </c>
      <c r="D27" s="182">
        <v>532</v>
      </c>
      <c r="E27" s="194">
        <f>D27/C27*100</f>
        <v>0.18504412189259789</v>
      </c>
      <c r="F27" s="195" t="s">
        <v>5</v>
      </c>
    </row>
    <row r="28" spans="1:15" ht="15" customHeight="1" x14ac:dyDescent="0.25">
      <c r="B28" s="3"/>
      <c r="C28" s="4"/>
      <c r="D28" s="4"/>
      <c r="E28" s="4"/>
    </row>
    <row r="29" spans="1:15" ht="30" customHeight="1" x14ac:dyDescent="0.25">
      <c r="A29" s="141" t="s">
        <v>7</v>
      </c>
      <c r="B29" s="285" t="s">
        <v>129</v>
      </c>
      <c r="C29" s="296"/>
      <c r="D29" s="296"/>
      <c r="E29" s="296"/>
      <c r="F29" s="282"/>
      <c r="G29" s="3"/>
      <c r="H29" s="3"/>
      <c r="I29" s="4"/>
      <c r="J29" s="4"/>
      <c r="K29" s="4"/>
      <c r="L29"/>
      <c r="M29"/>
      <c r="N29"/>
      <c r="O29"/>
    </row>
    <row r="30" spans="1:15" ht="105" customHeight="1" x14ac:dyDescent="0.25">
      <c r="A30" s="141" t="s">
        <v>8</v>
      </c>
      <c r="B30" s="297" t="s">
        <v>60</v>
      </c>
      <c r="C30" s="296"/>
      <c r="D30" s="296"/>
      <c r="E30" s="296"/>
      <c r="F30" s="298"/>
    </row>
    <row r="31" spans="1:15" s="148" customFormat="1" ht="15" customHeight="1" x14ac:dyDescent="0.25">
      <c r="A31" s="171" t="s">
        <v>31</v>
      </c>
      <c r="B31" s="278" t="s">
        <v>140</v>
      </c>
      <c r="C31" s="279"/>
    </row>
    <row r="32" spans="1:15" s="168" customFormat="1" ht="15" customHeight="1" x14ac:dyDescent="0.25">
      <c r="A32" s="166" t="s">
        <v>1</v>
      </c>
      <c r="B32" s="280" t="s">
        <v>93</v>
      </c>
      <c r="C32" s="280"/>
      <c r="D32" s="241"/>
      <c r="E32" s="241"/>
      <c r="F32" s="241"/>
      <c r="G32" s="241"/>
      <c r="H32" s="167"/>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sortState ref="B6:F27">
    <sortCondition ref="B5"/>
  </sortState>
  <mergeCells count="8">
    <mergeCell ref="B32:C32"/>
    <mergeCell ref="B31:C31"/>
    <mergeCell ref="B2:F2"/>
    <mergeCell ref="B29:F29"/>
    <mergeCell ref="B30:F30"/>
    <mergeCell ref="D3:F3"/>
    <mergeCell ref="B3:B4"/>
    <mergeCell ref="C3:C4"/>
  </mergeCells>
  <hyperlinks>
    <hyperlink ref="C1" location="Índice!A1" display="[índice Ç]"/>
    <hyperlink ref="B32" r:id="rId1" display="http://www.observatorioemigracao.pt/np4/6415"/>
    <hyperlink ref="B32:C32" r:id="rId2" display="ttp://www.observatorioemigracao.pt/np4/8218"/>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workbookViewId="0">
      <selection activeCell="C1" sqref="C1"/>
    </sheetView>
  </sheetViews>
  <sheetFormatPr defaultColWidth="8.7109375" defaultRowHeight="12" customHeight="1" x14ac:dyDescent="0.25"/>
  <cols>
    <col min="1" max="1" width="12.7109375" style="33" customWidth="1"/>
    <col min="2" max="6" width="18.7109375" style="33" customWidth="1"/>
    <col min="7" max="16384" width="8.7109375" style="33"/>
  </cols>
  <sheetData>
    <row r="1" spans="1:16" s="1" customFormat="1" ht="30" customHeight="1" x14ac:dyDescent="0.25">
      <c r="A1" s="39" t="s">
        <v>0</v>
      </c>
      <c r="B1" s="79"/>
      <c r="C1" s="58" t="s">
        <v>83</v>
      </c>
      <c r="D1" s="56"/>
      <c r="E1" s="56"/>
      <c r="F1" s="136"/>
    </row>
    <row r="2" spans="1:16" s="18" customFormat="1" ht="45" customHeight="1" x14ac:dyDescent="0.25">
      <c r="A2" s="16"/>
      <c r="B2" s="334" t="s">
        <v>149</v>
      </c>
      <c r="C2" s="335"/>
      <c r="D2" s="335"/>
      <c r="E2" s="335"/>
      <c r="F2" s="335"/>
      <c r="G2" s="24"/>
      <c r="H2" s="24"/>
      <c r="I2" s="24"/>
      <c r="J2" s="34"/>
      <c r="K2" s="34"/>
      <c r="L2" s="17"/>
      <c r="M2" s="17"/>
      <c r="N2" s="17"/>
      <c r="O2" s="24"/>
      <c r="P2" s="24"/>
    </row>
    <row r="3" spans="1:16" ht="15" customHeight="1" x14ac:dyDescent="0.25"/>
    <row r="4" spans="1:16" s="56" customFormat="1" ht="15" customHeight="1" x14ac:dyDescent="0.25"/>
    <row r="5" spans="1:16" s="56" customFormat="1" ht="15" customHeight="1" x14ac:dyDescent="0.25"/>
    <row r="6" spans="1:16" s="56" customFormat="1" ht="15" customHeight="1" x14ac:dyDescent="0.25"/>
    <row r="7" spans="1:16" s="56" customFormat="1" ht="15" customHeight="1" x14ac:dyDescent="0.25"/>
    <row r="8" spans="1:16" s="56" customFormat="1" ht="15" customHeight="1" x14ac:dyDescent="0.25"/>
    <row r="9" spans="1:16" s="56" customFormat="1" ht="15" customHeight="1" x14ac:dyDescent="0.25"/>
    <row r="10" spans="1:16" s="56" customFormat="1" ht="15" customHeight="1" x14ac:dyDescent="0.25"/>
    <row r="11" spans="1:16" s="56" customFormat="1" ht="15" customHeight="1" x14ac:dyDescent="0.25"/>
    <row r="12" spans="1:16" ht="15" customHeight="1" x14ac:dyDescent="0.25"/>
    <row r="13" spans="1:16" s="56" customFormat="1"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s="56" customFormat="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s="1" customFormat="1" ht="15" customHeight="1" x14ac:dyDescent="0.25">
      <c r="A33" s="42" t="s">
        <v>7</v>
      </c>
      <c r="B33" s="281" t="s">
        <v>94</v>
      </c>
      <c r="C33" s="282"/>
      <c r="D33" s="282"/>
      <c r="E33" s="282"/>
      <c r="F33" s="282"/>
      <c r="G33" s="282"/>
      <c r="H33" s="282"/>
    </row>
    <row r="34" spans="1:8" s="1" customFormat="1" ht="30" customHeight="1" x14ac:dyDescent="0.25">
      <c r="A34" s="42" t="s">
        <v>8</v>
      </c>
      <c r="B34" s="337" t="s">
        <v>52</v>
      </c>
      <c r="C34" s="298"/>
      <c r="D34" s="298"/>
      <c r="E34" s="298"/>
      <c r="F34" s="298"/>
    </row>
    <row r="35" spans="1:8" s="148" customFormat="1" ht="15" customHeight="1" x14ac:dyDescent="0.25">
      <c r="A35" s="171" t="s">
        <v>31</v>
      </c>
      <c r="B35" s="278" t="s">
        <v>140</v>
      </c>
      <c r="C35" s="279"/>
    </row>
    <row r="36" spans="1:8" s="168" customFormat="1" ht="15" customHeight="1" x14ac:dyDescent="0.25">
      <c r="A36" s="166" t="s">
        <v>1</v>
      </c>
      <c r="B36" s="280" t="s">
        <v>93</v>
      </c>
      <c r="C36" s="280"/>
      <c r="D36" s="241"/>
      <c r="E36" s="241"/>
      <c r="F36" s="241"/>
      <c r="G36" s="241"/>
      <c r="H36" s="167"/>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7" spans="1:8" ht="15" customHeight="1" x14ac:dyDescent="0.25"/>
    <row r="48" spans="1:8" ht="15" customHeight="1" x14ac:dyDescent="0.25"/>
    <row r="49" spans="1:12" ht="15" customHeight="1" x14ac:dyDescent="0.25"/>
    <row r="50" spans="1:12" ht="15" customHeight="1" x14ac:dyDescent="0.25">
      <c r="B50" s="116" t="s">
        <v>25</v>
      </c>
      <c r="C50" s="116">
        <v>767</v>
      </c>
    </row>
    <row r="51" spans="1:12" ht="15" customHeight="1" x14ac:dyDescent="0.25">
      <c r="B51" s="117" t="s">
        <v>27</v>
      </c>
      <c r="C51" s="116">
        <v>3338</v>
      </c>
    </row>
    <row r="52" spans="1:12" ht="15" customHeight="1" x14ac:dyDescent="0.25">
      <c r="B52" s="117" t="s">
        <v>18</v>
      </c>
      <c r="C52" s="116">
        <v>3610</v>
      </c>
    </row>
    <row r="53" spans="1:12" ht="15" customHeight="1" x14ac:dyDescent="0.25">
      <c r="B53" s="117" t="s">
        <v>15</v>
      </c>
      <c r="C53" s="116">
        <v>6854</v>
      </c>
    </row>
    <row r="54" spans="1:12" ht="15" customHeight="1" x14ac:dyDescent="0.25">
      <c r="B54" s="117" t="s">
        <v>21</v>
      </c>
      <c r="C54" s="116">
        <v>8051</v>
      </c>
    </row>
    <row r="55" spans="1:12" ht="15" customHeight="1" x14ac:dyDescent="0.25">
      <c r="B55" s="117" t="s">
        <v>32</v>
      </c>
      <c r="C55" s="116">
        <v>8570</v>
      </c>
    </row>
    <row r="56" spans="1:12" ht="15" customHeight="1" x14ac:dyDescent="0.25">
      <c r="B56" s="117" t="s">
        <v>6</v>
      </c>
      <c r="C56" s="116">
        <v>18561</v>
      </c>
    </row>
    <row r="57" spans="1:12" ht="15" customHeight="1" x14ac:dyDescent="0.25">
      <c r="B57" s="117" t="s">
        <v>24</v>
      </c>
      <c r="C57" s="116">
        <v>34118</v>
      </c>
    </row>
    <row r="58" spans="1:12" ht="15" customHeight="1" x14ac:dyDescent="0.25">
      <c r="B58" s="116" t="s">
        <v>14</v>
      </c>
      <c r="C58" s="118">
        <v>40641</v>
      </c>
    </row>
    <row r="59" spans="1:12" ht="15" customHeight="1" x14ac:dyDescent="0.25">
      <c r="B59" s="117" t="s">
        <v>23</v>
      </c>
      <c r="C59" s="116">
        <v>41492</v>
      </c>
    </row>
    <row r="60" spans="1:12" ht="15" customHeight="1" x14ac:dyDescent="0.25">
      <c r="B60" s="117" t="s">
        <v>29</v>
      </c>
      <c r="C60" s="116">
        <v>75788</v>
      </c>
    </row>
    <row r="61" spans="1:12" ht="15" customHeight="1" x14ac:dyDescent="0.25">
      <c r="B61" s="116" t="s">
        <v>26</v>
      </c>
      <c r="C61" s="116">
        <v>101185</v>
      </c>
    </row>
    <row r="62" spans="1:12" ht="15" customHeight="1" x14ac:dyDescent="0.25">
      <c r="A62" s="37"/>
      <c r="B62" s="116" t="s">
        <v>4</v>
      </c>
      <c r="C62" s="118">
        <v>125457</v>
      </c>
      <c r="D62" s="37"/>
      <c r="E62" s="37"/>
      <c r="F62" s="37"/>
      <c r="G62" s="37"/>
    </row>
    <row r="63" spans="1:12" ht="15" customHeight="1" x14ac:dyDescent="0.25">
      <c r="A63" s="37"/>
      <c r="B63" s="117" t="s">
        <v>22</v>
      </c>
      <c r="C63" s="116">
        <v>149215</v>
      </c>
      <c r="D63" s="37"/>
      <c r="E63" s="37"/>
      <c r="F63" s="37"/>
      <c r="G63" s="37"/>
      <c r="J63" s="6"/>
      <c r="K63" s="6"/>
      <c r="L63" s="6"/>
    </row>
    <row r="64" spans="1:12" ht="15" customHeight="1" x14ac:dyDescent="0.25">
      <c r="A64" s="22"/>
      <c r="B64" s="117" t="s">
        <v>57</v>
      </c>
      <c r="C64" s="116">
        <v>153615</v>
      </c>
      <c r="D64" s="35"/>
      <c r="E64" s="35"/>
      <c r="F64" s="35"/>
      <c r="G64" s="35"/>
    </row>
    <row r="65" spans="1:8" ht="15" customHeight="1" x14ac:dyDescent="0.25">
      <c r="A65" s="22"/>
      <c r="B65" s="117" t="s">
        <v>17</v>
      </c>
      <c r="C65" s="116">
        <v>188826</v>
      </c>
      <c r="D65" s="35"/>
      <c r="E65" s="35"/>
      <c r="F65" s="35"/>
      <c r="G65" s="35"/>
    </row>
    <row r="66" spans="1:8" ht="15" customHeight="1" x14ac:dyDescent="0.25">
      <c r="A66" s="22"/>
      <c r="B66" s="117" t="s">
        <v>20</v>
      </c>
      <c r="C66" s="116">
        <v>229391</v>
      </c>
      <c r="D66" s="36"/>
      <c r="E66" s="36"/>
      <c r="F66" s="36"/>
      <c r="G66" s="36"/>
    </row>
    <row r="67" spans="1:8" s="37" customFormat="1" ht="15" customHeight="1" x14ac:dyDescent="0.25">
      <c r="A67" s="22"/>
      <c r="B67" s="117" t="s">
        <v>3</v>
      </c>
      <c r="C67" s="116">
        <v>229405</v>
      </c>
      <c r="D67" s="35"/>
      <c r="E67" s="35"/>
      <c r="F67" s="35"/>
      <c r="G67" s="35"/>
      <c r="H67" s="33"/>
    </row>
    <row r="68" spans="1:8" s="37" customFormat="1" ht="15" customHeight="1" x14ac:dyDescent="0.25">
      <c r="B68" s="117" t="s">
        <v>36</v>
      </c>
      <c r="C68" s="116">
        <v>269118</v>
      </c>
      <c r="D68" s="32"/>
    </row>
    <row r="69" spans="1:8" s="37" customFormat="1" ht="15" customHeight="1" x14ac:dyDescent="0.25">
      <c r="B69" s="116" t="s">
        <v>30</v>
      </c>
      <c r="C69" s="118">
        <v>339534</v>
      </c>
      <c r="D69" s="32"/>
    </row>
    <row r="70" spans="1:8" s="37" customFormat="1" ht="15" customHeight="1" x14ac:dyDescent="0.25">
      <c r="B70" s="131" t="s">
        <v>28</v>
      </c>
      <c r="C70" s="116">
        <v>372166</v>
      </c>
      <c r="D70" s="32"/>
    </row>
    <row r="71" spans="1:8" ht="15" customHeight="1" x14ac:dyDescent="0.25">
      <c r="A71" s="37"/>
      <c r="B71" s="124" t="s">
        <v>16</v>
      </c>
      <c r="C71" s="116">
        <v>853663</v>
      </c>
      <c r="D71" s="37"/>
      <c r="E71" s="37"/>
      <c r="F71" s="37"/>
      <c r="G71" s="37"/>
      <c r="H71" s="37"/>
    </row>
    <row r="72" spans="1:8" ht="15" customHeight="1" x14ac:dyDescent="0.25">
      <c r="B72" s="117" t="s">
        <v>19</v>
      </c>
      <c r="C72" s="116">
        <v>1456721</v>
      </c>
    </row>
    <row r="73" spans="1:8" ht="15" customHeight="1" x14ac:dyDescent="0.25"/>
  </sheetData>
  <sortState ref="B50:C72">
    <sortCondition ref="C50:C72"/>
  </sortState>
  <mergeCells count="5">
    <mergeCell ref="B2:F2"/>
    <mergeCell ref="B34:F34"/>
    <mergeCell ref="B33:H33"/>
    <mergeCell ref="B35:C35"/>
    <mergeCell ref="B36:C36"/>
  </mergeCells>
  <hyperlinks>
    <hyperlink ref="C1" location="Índice!A1" display="[índice Ç]"/>
    <hyperlink ref="B36" r:id="rId1" display="http://www.observatorioemigracao.pt/np4/6415"/>
    <hyperlink ref="B36:C36"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election activeCell="C1" sqref="C1"/>
    </sheetView>
  </sheetViews>
  <sheetFormatPr defaultColWidth="8.7109375" defaultRowHeight="12" customHeight="1" x14ac:dyDescent="0.25"/>
  <cols>
    <col min="1" max="1" width="12.7109375" style="140" customWidth="1"/>
    <col min="2" max="2" width="18.7109375" style="87" customWidth="1"/>
    <col min="3" max="5" width="18.7109375" style="11" customWidth="1"/>
    <col min="6" max="6" width="18.7109375" customWidth="1"/>
    <col min="7" max="9" width="18.7109375" style="87" customWidth="1"/>
    <col min="10" max="11" width="8.7109375" style="87" customWidth="1"/>
    <col min="12" max="16384" width="8.7109375" style="87"/>
  </cols>
  <sheetData>
    <row r="1" spans="1:13" ht="30" customHeight="1" x14ac:dyDescent="0.25">
      <c r="A1" s="46" t="s">
        <v>0</v>
      </c>
      <c r="B1" s="79"/>
      <c r="C1" s="58" t="s">
        <v>83</v>
      </c>
      <c r="D1" s="12"/>
      <c r="I1" s="58"/>
    </row>
    <row r="2" spans="1:13" ht="30" customHeight="1" thickBot="1" x14ac:dyDescent="0.3">
      <c r="B2" s="288" t="s">
        <v>86</v>
      </c>
      <c r="C2" s="288"/>
      <c r="D2" s="288"/>
      <c r="E2" s="288"/>
      <c r="F2" s="288"/>
      <c r="G2" s="288"/>
      <c r="H2" s="288"/>
      <c r="I2" s="288"/>
    </row>
    <row r="3" spans="1:13" ht="30" customHeight="1" x14ac:dyDescent="0.25">
      <c r="B3" s="302" t="s">
        <v>9</v>
      </c>
      <c r="C3" s="306" t="s">
        <v>73</v>
      </c>
      <c r="D3" s="307"/>
      <c r="E3" s="308"/>
      <c r="F3" s="306" t="s">
        <v>11</v>
      </c>
      <c r="G3" s="307"/>
      <c r="H3" s="307"/>
      <c r="I3" s="307"/>
    </row>
    <row r="4" spans="1:13" ht="45" customHeight="1" x14ac:dyDescent="0.25">
      <c r="B4" s="303"/>
      <c r="C4" s="155">
        <v>2020</v>
      </c>
      <c r="D4" s="74">
        <v>2019</v>
      </c>
      <c r="E4" s="156" t="s">
        <v>66</v>
      </c>
      <c r="F4" s="163">
        <v>2020</v>
      </c>
      <c r="G4" s="163">
        <v>2019</v>
      </c>
      <c r="H4" s="74" t="s">
        <v>67</v>
      </c>
      <c r="I4" s="74" t="s">
        <v>66</v>
      </c>
    </row>
    <row r="5" spans="1:13" ht="15" customHeight="1" x14ac:dyDescent="0.25">
      <c r="B5" s="172" t="s">
        <v>20</v>
      </c>
      <c r="C5" s="196">
        <v>740305</v>
      </c>
      <c r="D5" s="174">
        <v>923475</v>
      </c>
      <c r="E5" s="197">
        <f>(C5/D5*100)-100</f>
        <v>-19.834862882048782</v>
      </c>
      <c r="F5" s="174">
        <v>5380</v>
      </c>
      <c r="G5" s="174">
        <v>5785</v>
      </c>
      <c r="H5" s="198">
        <f>F5-G5</f>
        <v>-405</v>
      </c>
      <c r="I5" s="199">
        <f>(F5/G5*100)-100</f>
        <v>-7.000864304235094</v>
      </c>
    </row>
    <row r="6" spans="1:13" ht="15" customHeight="1" x14ac:dyDescent="0.25">
      <c r="B6" s="175" t="s">
        <v>4</v>
      </c>
      <c r="C6" s="200" t="s">
        <v>5</v>
      </c>
      <c r="D6" s="177" t="s">
        <v>5</v>
      </c>
      <c r="E6" s="201" t="s">
        <v>5</v>
      </c>
      <c r="F6" s="177">
        <v>1708</v>
      </c>
      <c r="G6" s="177">
        <v>1910</v>
      </c>
      <c r="H6" s="180">
        <f t="shared" ref="H6:H26" si="0">F6-G6</f>
        <v>-202</v>
      </c>
      <c r="I6" s="202">
        <f t="shared" ref="I6:I26" si="1">(F6/G6*100)-100</f>
        <v>-10.575916230366488</v>
      </c>
    </row>
    <row r="7" spans="1:13" ht="15" customHeight="1" x14ac:dyDescent="0.25">
      <c r="B7" s="175" t="s">
        <v>14</v>
      </c>
      <c r="C7" s="200">
        <v>71573</v>
      </c>
      <c r="D7" s="177">
        <v>102878</v>
      </c>
      <c r="E7" s="201">
        <f t="shared" ref="E7:E26" si="2">(C7/D7*100)-100</f>
        <v>-30.429246291724183</v>
      </c>
      <c r="F7" s="177">
        <v>39</v>
      </c>
      <c r="G7" s="177">
        <v>55</v>
      </c>
      <c r="H7" s="180">
        <f t="shared" si="0"/>
        <v>-16</v>
      </c>
      <c r="I7" s="202">
        <f t="shared" si="1"/>
        <v>-29.090909090909093</v>
      </c>
    </row>
    <row r="8" spans="1:13" ht="15" customHeight="1" x14ac:dyDescent="0.25">
      <c r="B8" s="175" t="s">
        <v>15</v>
      </c>
      <c r="C8" s="200">
        <v>121311</v>
      </c>
      <c r="D8" s="177">
        <v>134966</v>
      </c>
      <c r="E8" s="201">
        <f t="shared" si="2"/>
        <v>-10.117362891394862</v>
      </c>
      <c r="F8" s="177">
        <v>579</v>
      </c>
      <c r="G8" s="177">
        <v>680</v>
      </c>
      <c r="H8" s="180">
        <f t="shared" si="0"/>
        <v>-101</v>
      </c>
      <c r="I8" s="202">
        <f t="shared" si="1"/>
        <v>-14.852941176470594</v>
      </c>
    </row>
    <row r="9" spans="1:13" ht="15" customHeight="1" x14ac:dyDescent="0.25">
      <c r="B9" s="178" t="s">
        <v>29</v>
      </c>
      <c r="C9" s="203">
        <v>129450</v>
      </c>
      <c r="D9" s="180">
        <v>116768</v>
      </c>
      <c r="E9" s="204">
        <f t="shared" si="2"/>
        <v>10.860852288298162</v>
      </c>
      <c r="F9" s="180">
        <v>3215</v>
      </c>
      <c r="G9" s="180">
        <v>2816</v>
      </c>
      <c r="H9" s="180">
        <f t="shared" si="0"/>
        <v>399</v>
      </c>
      <c r="I9" s="202">
        <f t="shared" si="1"/>
        <v>14.169034090909079</v>
      </c>
    </row>
    <row r="10" spans="1:13" ht="15" customHeight="1" x14ac:dyDescent="0.25">
      <c r="B10" s="178" t="s">
        <v>16</v>
      </c>
      <c r="C10" s="203">
        <v>20730</v>
      </c>
      <c r="D10" s="180">
        <v>31297</v>
      </c>
      <c r="E10" s="204">
        <f t="shared" si="2"/>
        <v>-33.763619516247573</v>
      </c>
      <c r="F10" s="180">
        <v>439</v>
      </c>
      <c r="G10" s="180">
        <v>705</v>
      </c>
      <c r="H10" s="180">
        <f t="shared" si="0"/>
        <v>-266</v>
      </c>
      <c r="I10" s="202">
        <f t="shared" si="1"/>
        <v>-37.730496453900706</v>
      </c>
    </row>
    <row r="11" spans="1:13" ht="15" customHeight="1" x14ac:dyDescent="0.25">
      <c r="B11" s="178" t="s">
        <v>6</v>
      </c>
      <c r="C11" s="203" t="s">
        <v>5</v>
      </c>
      <c r="D11" s="180" t="s">
        <v>5</v>
      </c>
      <c r="E11" s="204" t="s">
        <v>5</v>
      </c>
      <c r="F11" s="180" t="s">
        <v>5</v>
      </c>
      <c r="G11" s="180" t="s">
        <v>5</v>
      </c>
      <c r="H11" s="180" t="s">
        <v>5</v>
      </c>
      <c r="I11" s="202" t="s">
        <v>5</v>
      </c>
    </row>
    <row r="12" spans="1:13" ht="15" customHeight="1" x14ac:dyDescent="0.25">
      <c r="B12" s="178" t="s">
        <v>17</v>
      </c>
      <c r="C12" s="203">
        <v>184590</v>
      </c>
      <c r="D12" s="180">
        <v>341175</v>
      </c>
      <c r="E12" s="204">
        <f t="shared" si="2"/>
        <v>-45.895801275005496</v>
      </c>
      <c r="F12" s="180">
        <v>550</v>
      </c>
      <c r="G12" s="180">
        <v>855</v>
      </c>
      <c r="H12" s="180">
        <f t="shared" si="0"/>
        <v>-305</v>
      </c>
      <c r="I12" s="202">
        <f t="shared" si="1"/>
        <v>-35.672514619883046</v>
      </c>
    </row>
    <row r="13" spans="1:13" ht="15" customHeight="1" x14ac:dyDescent="0.25">
      <c r="B13" s="178" t="s">
        <v>18</v>
      </c>
      <c r="C13" s="203">
        <v>67562</v>
      </c>
      <c r="D13" s="180">
        <v>80744</v>
      </c>
      <c r="E13" s="204">
        <f t="shared" si="2"/>
        <v>-16.325671257307036</v>
      </c>
      <c r="F13" s="180">
        <v>968</v>
      </c>
      <c r="G13" s="180">
        <v>852</v>
      </c>
      <c r="H13" s="180">
        <f t="shared" si="0"/>
        <v>116</v>
      </c>
      <c r="I13" s="202">
        <f t="shared" si="1"/>
        <v>13.6150234741784</v>
      </c>
    </row>
    <row r="14" spans="1:13" ht="15" customHeight="1" x14ac:dyDescent="0.25">
      <c r="B14" s="178" t="s">
        <v>26</v>
      </c>
      <c r="C14" s="203">
        <v>523618</v>
      </c>
      <c r="D14" s="180">
        <v>873842</v>
      </c>
      <c r="E14" s="204">
        <f t="shared" si="2"/>
        <v>-40.078641218893118</v>
      </c>
      <c r="F14" s="180">
        <v>6471</v>
      </c>
      <c r="G14" s="180">
        <v>10155</v>
      </c>
      <c r="H14" s="180">
        <f t="shared" si="0"/>
        <v>-3684</v>
      </c>
      <c r="I14" s="202">
        <f t="shared" si="1"/>
        <v>-36.277695716395861</v>
      </c>
    </row>
    <row r="15" spans="1:13" ht="15" customHeight="1" x14ac:dyDescent="0.25">
      <c r="B15" s="178" t="s">
        <v>36</v>
      </c>
      <c r="C15" s="203">
        <v>1031765</v>
      </c>
      <c r="D15" s="180">
        <v>1096611</v>
      </c>
      <c r="E15" s="204">
        <f t="shared" si="2"/>
        <v>-5.9133092774010123</v>
      </c>
      <c r="F15" s="180">
        <v>940</v>
      </c>
      <c r="G15" s="180">
        <v>889</v>
      </c>
      <c r="H15" s="180">
        <f t="shared" si="0"/>
        <v>51</v>
      </c>
      <c r="I15" s="202">
        <f t="shared" si="1"/>
        <v>5.7367829021372359</v>
      </c>
    </row>
    <row r="16" spans="1:13" ht="15" customHeight="1" x14ac:dyDescent="0.25">
      <c r="B16" s="178" t="s">
        <v>19</v>
      </c>
      <c r="C16" s="203">
        <v>385591</v>
      </c>
      <c r="D16" s="180">
        <v>387158</v>
      </c>
      <c r="E16" s="204">
        <f>(C16/D16*100)-100</f>
        <v>-0.40474431627397678</v>
      </c>
      <c r="F16" s="180">
        <v>7643</v>
      </c>
      <c r="G16" s="180">
        <v>8047</v>
      </c>
      <c r="H16" s="180">
        <f t="shared" si="0"/>
        <v>-404</v>
      </c>
      <c r="I16" s="202">
        <f t="shared" si="1"/>
        <v>-5.0205045358518703</v>
      </c>
      <c r="J16" s="139"/>
      <c r="K16" s="139"/>
      <c r="L16" s="139"/>
      <c r="M16" s="139"/>
    </row>
    <row r="17" spans="1:15" ht="15" customHeight="1" x14ac:dyDescent="0.25">
      <c r="B17" s="178" t="s">
        <v>24</v>
      </c>
      <c r="C17" s="203">
        <v>189007</v>
      </c>
      <c r="D17" s="180">
        <v>235954</v>
      </c>
      <c r="E17" s="204">
        <f t="shared" si="2"/>
        <v>-19.896674775591848</v>
      </c>
      <c r="F17" s="180">
        <v>1933</v>
      </c>
      <c r="G17" s="180">
        <v>2841</v>
      </c>
      <c r="H17" s="180">
        <f t="shared" si="0"/>
        <v>-908</v>
      </c>
      <c r="I17" s="202">
        <f t="shared" si="1"/>
        <v>-31.960577261527632</v>
      </c>
    </row>
    <row r="18" spans="1:15" ht="15" customHeight="1" x14ac:dyDescent="0.25">
      <c r="B18" s="178" t="s">
        <v>32</v>
      </c>
      <c r="C18" s="203">
        <v>76888</v>
      </c>
      <c r="D18" s="180">
        <v>67401</v>
      </c>
      <c r="E18" s="204">
        <f t="shared" si="2"/>
        <v>14.075458821085746</v>
      </c>
      <c r="F18" s="180">
        <v>426</v>
      </c>
      <c r="G18" s="180">
        <v>308</v>
      </c>
      <c r="H18" s="180">
        <f t="shared" si="0"/>
        <v>118</v>
      </c>
      <c r="I18" s="202">
        <f t="shared" si="1"/>
        <v>38.311688311688329</v>
      </c>
    </row>
    <row r="19" spans="1:15" ht="15" customHeight="1" x14ac:dyDescent="0.25">
      <c r="B19" s="178" t="s">
        <v>21</v>
      </c>
      <c r="C19" s="203">
        <v>332778</v>
      </c>
      <c r="D19" s="180">
        <v>332324</v>
      </c>
      <c r="E19" s="204">
        <f t="shared" si="2"/>
        <v>0.13661366618120496</v>
      </c>
      <c r="F19" s="180">
        <v>528</v>
      </c>
      <c r="G19" s="180">
        <v>484</v>
      </c>
      <c r="H19" s="180">
        <f t="shared" si="0"/>
        <v>44</v>
      </c>
      <c r="I19" s="202">
        <f t="shared" si="1"/>
        <v>9.0909090909090793</v>
      </c>
    </row>
    <row r="20" spans="1:15" ht="15" customHeight="1" x14ac:dyDescent="0.25">
      <c r="B20" s="178" t="s">
        <v>22</v>
      </c>
      <c r="C20" s="203">
        <v>22490</v>
      </c>
      <c r="D20" s="180">
        <v>26668</v>
      </c>
      <c r="E20" s="204">
        <f t="shared" si="2"/>
        <v>-15.666716664166785</v>
      </c>
      <c r="F20" s="180">
        <v>3286</v>
      </c>
      <c r="G20" s="180">
        <v>3752</v>
      </c>
      <c r="H20" s="180">
        <f t="shared" si="0"/>
        <v>-466</v>
      </c>
      <c r="I20" s="202">
        <f t="shared" si="1"/>
        <v>-12.420042643923239</v>
      </c>
    </row>
    <row r="21" spans="1:15" ht="15" customHeight="1" x14ac:dyDescent="0.25">
      <c r="B21" s="178" t="s">
        <v>57</v>
      </c>
      <c r="C21" s="203">
        <v>730</v>
      </c>
      <c r="D21" s="180">
        <v>967</v>
      </c>
      <c r="E21" s="204">
        <f t="shared" si="2"/>
        <v>-24.508790072388834</v>
      </c>
      <c r="F21" s="180">
        <v>67</v>
      </c>
      <c r="G21" s="180">
        <v>115</v>
      </c>
      <c r="H21" s="180">
        <f t="shared" si="0"/>
        <v>-48</v>
      </c>
      <c r="I21" s="202">
        <f t="shared" si="1"/>
        <v>-41.739130434782609</v>
      </c>
    </row>
    <row r="22" spans="1:15" ht="15" customHeight="1" x14ac:dyDescent="0.25">
      <c r="B22" s="178" t="s">
        <v>23</v>
      </c>
      <c r="C22" s="203" t="s">
        <v>5</v>
      </c>
      <c r="D22" s="180" t="s">
        <v>5</v>
      </c>
      <c r="E22" s="204" t="s">
        <v>5</v>
      </c>
      <c r="F22" s="180">
        <v>1439</v>
      </c>
      <c r="G22" s="180">
        <v>6619</v>
      </c>
      <c r="H22" s="180">
        <f t="shared" si="0"/>
        <v>-5180</v>
      </c>
      <c r="I22" s="202">
        <f>(F22/G22*100)-100</f>
        <v>-78.259555824142623</v>
      </c>
    </row>
    <row r="23" spans="1:15" ht="15" customHeight="1" x14ac:dyDescent="0.25">
      <c r="B23" s="178" t="s">
        <v>25</v>
      </c>
      <c r="C23" s="203">
        <v>30819</v>
      </c>
      <c r="D23" s="180">
        <v>44570</v>
      </c>
      <c r="E23" s="204">
        <f t="shared" si="2"/>
        <v>-30.852591429212467</v>
      </c>
      <c r="F23" s="180">
        <v>344</v>
      </c>
      <c r="G23" s="180">
        <v>432</v>
      </c>
      <c r="H23" s="180">
        <f t="shared" si="0"/>
        <v>-88</v>
      </c>
      <c r="I23" s="202">
        <f t="shared" si="1"/>
        <v>-20.370370370370367</v>
      </c>
    </row>
    <row r="24" spans="1:15" ht="15" customHeight="1" x14ac:dyDescent="0.25">
      <c r="B24" s="178" t="s">
        <v>28</v>
      </c>
      <c r="C24" s="203">
        <v>322196</v>
      </c>
      <c r="D24" s="180">
        <v>766134</v>
      </c>
      <c r="E24" s="204">
        <f t="shared" si="2"/>
        <v>-57.945215849968804</v>
      </c>
      <c r="F24" s="180">
        <v>6664</v>
      </c>
      <c r="G24" s="180">
        <v>24593</v>
      </c>
      <c r="H24" s="180">
        <f t="shared" si="0"/>
        <v>-17929</v>
      </c>
      <c r="I24" s="202">
        <f t="shared" si="1"/>
        <v>-72.902858536982066</v>
      </c>
    </row>
    <row r="25" spans="1:15" ht="15" customHeight="1" x14ac:dyDescent="0.25">
      <c r="B25" s="178" t="s">
        <v>27</v>
      </c>
      <c r="C25" s="203">
        <v>82518</v>
      </c>
      <c r="D25" s="180">
        <v>115805</v>
      </c>
      <c r="E25" s="204">
        <f t="shared" si="2"/>
        <v>-28.744009326022194</v>
      </c>
      <c r="F25" s="180">
        <v>321</v>
      </c>
      <c r="G25" s="180">
        <v>401</v>
      </c>
      <c r="H25" s="180">
        <f t="shared" si="0"/>
        <v>-80</v>
      </c>
      <c r="I25" s="202">
        <f t="shared" si="1"/>
        <v>-19.950124688279303</v>
      </c>
    </row>
    <row r="26" spans="1:15" ht="15" customHeight="1" x14ac:dyDescent="0.25">
      <c r="B26" s="178" t="s">
        <v>30</v>
      </c>
      <c r="C26" s="203">
        <v>137685</v>
      </c>
      <c r="D26" s="180">
        <v>145608</v>
      </c>
      <c r="E26" s="204">
        <f t="shared" si="2"/>
        <v>-5.4413219053898132</v>
      </c>
      <c r="F26" s="180">
        <v>7542</v>
      </c>
      <c r="G26" s="180">
        <v>8443</v>
      </c>
      <c r="H26" s="180">
        <f t="shared" si="0"/>
        <v>-901</v>
      </c>
      <c r="I26" s="202">
        <f t="shared" si="1"/>
        <v>-10.671562240909623</v>
      </c>
      <c r="K26" s="250"/>
    </row>
    <row r="27" spans="1:15" ht="15" customHeight="1" thickBot="1" x14ac:dyDescent="0.3">
      <c r="B27" s="181" t="s">
        <v>3</v>
      </c>
      <c r="C27" s="205" t="s">
        <v>5</v>
      </c>
      <c r="D27" s="183" t="s">
        <v>5</v>
      </c>
      <c r="E27" s="206" t="s">
        <v>5</v>
      </c>
      <c r="F27" s="183" t="s">
        <v>5</v>
      </c>
      <c r="G27" s="183" t="s">
        <v>5</v>
      </c>
      <c r="H27" s="183" t="s">
        <v>5</v>
      </c>
      <c r="I27" s="207" t="s">
        <v>5</v>
      </c>
    </row>
    <row r="28" spans="1:15" ht="15" customHeight="1" x14ac:dyDescent="0.25">
      <c r="B28" s="3"/>
      <c r="C28" s="4"/>
      <c r="D28" s="4"/>
      <c r="E28" s="4"/>
    </row>
    <row r="29" spans="1:15" ht="15" customHeight="1" x14ac:dyDescent="0.25">
      <c r="A29" s="141" t="s">
        <v>7</v>
      </c>
      <c r="B29" s="285" t="s">
        <v>130</v>
      </c>
      <c r="C29" s="285"/>
      <c r="D29" s="285"/>
      <c r="E29" s="285"/>
      <c r="F29" s="285"/>
      <c r="G29" s="285"/>
      <c r="H29" s="285"/>
      <c r="I29" s="285"/>
      <c r="J29" s="4"/>
      <c r="K29" s="4"/>
      <c r="L29"/>
      <c r="M29"/>
      <c r="N29"/>
      <c r="O29"/>
    </row>
    <row r="30" spans="1:15" ht="75" customHeight="1" x14ac:dyDescent="0.25">
      <c r="A30" s="141" t="s">
        <v>8</v>
      </c>
      <c r="B30" s="297" t="s">
        <v>68</v>
      </c>
      <c r="C30" s="297"/>
      <c r="D30" s="297"/>
      <c r="E30" s="297"/>
      <c r="F30" s="297"/>
      <c r="G30" s="297"/>
      <c r="H30" s="297"/>
      <c r="I30" s="297"/>
    </row>
    <row r="31" spans="1:15" s="148" customFormat="1" ht="15" customHeight="1" x14ac:dyDescent="0.25">
      <c r="A31" s="171" t="s">
        <v>31</v>
      </c>
      <c r="B31" s="278" t="s">
        <v>140</v>
      </c>
      <c r="C31" s="279"/>
    </row>
    <row r="32" spans="1:15" s="168" customFormat="1" ht="15" customHeight="1" x14ac:dyDescent="0.25">
      <c r="A32" s="166" t="s">
        <v>1</v>
      </c>
      <c r="B32" s="280" t="s">
        <v>93</v>
      </c>
      <c r="C32" s="280"/>
      <c r="D32" s="241"/>
      <c r="E32" s="241"/>
      <c r="F32" s="241"/>
      <c r="G32" s="241"/>
      <c r="H32" s="167"/>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2:C32"/>
    <mergeCell ref="B2:I2"/>
    <mergeCell ref="B29:I29"/>
    <mergeCell ref="B30:I30"/>
    <mergeCell ref="B31:C31"/>
    <mergeCell ref="B3:B4"/>
    <mergeCell ref="C3:E3"/>
    <mergeCell ref="F3:I3"/>
  </mergeCells>
  <hyperlinks>
    <hyperlink ref="C1" location="Índice!A1" display="[índice Ç]"/>
    <hyperlink ref="B32" r:id="rId1" display="http://www.observatorioemigracao.pt/np4/6415"/>
    <hyperlink ref="B32:C32" r:id="rId2" display="ttp://www.observatorioemigracao.pt/np4/8218"/>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election activeCell="C1" sqref="C1"/>
    </sheetView>
  </sheetViews>
  <sheetFormatPr defaultColWidth="8.7109375" defaultRowHeight="12" customHeight="1" x14ac:dyDescent="0.25"/>
  <cols>
    <col min="1" max="1" width="12.7109375" style="140" customWidth="1"/>
    <col min="2" max="2" width="18.7109375" style="87" customWidth="1"/>
    <col min="3" max="5" width="18.7109375" style="11" customWidth="1"/>
    <col min="6" max="6" width="18.7109375" customWidth="1"/>
    <col min="7" max="16384" width="8.7109375" style="87"/>
  </cols>
  <sheetData>
    <row r="1" spans="1:15" ht="30" customHeight="1" x14ac:dyDescent="0.25">
      <c r="A1" s="46" t="s">
        <v>0</v>
      </c>
      <c r="B1" s="79"/>
      <c r="C1" s="58" t="s">
        <v>83</v>
      </c>
      <c r="D1" s="12"/>
      <c r="F1" s="58"/>
    </row>
    <row r="2" spans="1:15" ht="45" customHeight="1" thickBot="1" x14ac:dyDescent="0.3">
      <c r="B2" s="293" t="s">
        <v>100</v>
      </c>
      <c r="C2" s="294"/>
      <c r="D2" s="294"/>
      <c r="E2" s="294"/>
      <c r="F2" s="295"/>
    </row>
    <row r="3" spans="1:15" ht="30" customHeight="1" x14ac:dyDescent="0.25">
      <c r="B3" s="302" t="s">
        <v>9</v>
      </c>
      <c r="C3" s="304" t="s">
        <v>95</v>
      </c>
      <c r="D3" s="299" t="s">
        <v>96</v>
      </c>
      <c r="E3" s="300"/>
      <c r="F3" s="301"/>
    </row>
    <row r="4" spans="1:15" ht="45" customHeight="1" x14ac:dyDescent="0.25">
      <c r="B4" s="303"/>
      <c r="C4" s="305"/>
      <c r="D4" s="65" t="s">
        <v>97</v>
      </c>
      <c r="E4" s="74" t="s">
        <v>98</v>
      </c>
      <c r="F4" s="74" t="s">
        <v>99</v>
      </c>
    </row>
    <row r="5" spans="1:15" ht="15" customHeight="1" x14ac:dyDescent="0.25">
      <c r="B5" s="172" t="s">
        <v>20</v>
      </c>
      <c r="C5" s="256">
        <v>5375</v>
      </c>
      <c r="D5" s="174">
        <v>3380</v>
      </c>
      <c r="E5" s="174">
        <v>1995</v>
      </c>
      <c r="F5" s="244">
        <f>+E5*100/C5</f>
        <v>37.116279069767444</v>
      </c>
    </row>
    <row r="6" spans="1:15" ht="15" customHeight="1" x14ac:dyDescent="0.25">
      <c r="B6" s="175" t="s">
        <v>4</v>
      </c>
      <c r="C6" s="257" t="s">
        <v>5</v>
      </c>
      <c r="D6" s="177" t="s">
        <v>5</v>
      </c>
      <c r="E6" s="177" t="s">
        <v>5</v>
      </c>
      <c r="F6" s="218" t="s">
        <v>5</v>
      </c>
    </row>
    <row r="7" spans="1:15" ht="15" customHeight="1" x14ac:dyDescent="0.25">
      <c r="B7" s="175" t="s">
        <v>14</v>
      </c>
      <c r="C7" s="257">
        <v>39</v>
      </c>
      <c r="D7" s="177">
        <v>16</v>
      </c>
      <c r="E7" s="177">
        <v>23</v>
      </c>
      <c r="F7" s="218">
        <f t="shared" ref="F7:F26" si="0">+E7*100/C7</f>
        <v>58.974358974358971</v>
      </c>
    </row>
    <row r="8" spans="1:15" ht="15" customHeight="1" x14ac:dyDescent="0.25">
      <c r="B8" s="175" t="s">
        <v>15</v>
      </c>
      <c r="C8" s="257">
        <v>579</v>
      </c>
      <c r="D8" s="177">
        <v>358</v>
      </c>
      <c r="E8" s="177">
        <v>221</v>
      </c>
      <c r="F8" s="218">
        <f t="shared" si="0"/>
        <v>38.169257340241799</v>
      </c>
    </row>
    <row r="9" spans="1:15" ht="15" customHeight="1" x14ac:dyDescent="0.25">
      <c r="B9" s="178" t="s">
        <v>29</v>
      </c>
      <c r="C9" s="258">
        <v>3215</v>
      </c>
      <c r="D9" s="180">
        <v>1986</v>
      </c>
      <c r="E9" s="180">
        <v>1229</v>
      </c>
      <c r="F9" s="218">
        <f t="shared" si="0"/>
        <v>38.227060653188182</v>
      </c>
    </row>
    <row r="10" spans="1:15" ht="15" customHeight="1" x14ac:dyDescent="0.25">
      <c r="B10" s="178" t="s">
        <v>16</v>
      </c>
      <c r="C10" s="258" t="s">
        <v>5</v>
      </c>
      <c r="D10" s="180" t="s">
        <v>5</v>
      </c>
      <c r="E10" s="180" t="s">
        <v>5</v>
      </c>
      <c r="F10" s="218" t="s">
        <v>5</v>
      </c>
    </row>
    <row r="11" spans="1:15" ht="15" customHeight="1" x14ac:dyDescent="0.25">
      <c r="B11" s="178" t="s">
        <v>6</v>
      </c>
      <c r="C11" s="258" t="s">
        <v>5</v>
      </c>
      <c r="D11" s="180" t="s">
        <v>5</v>
      </c>
      <c r="E11" s="180" t="s">
        <v>5</v>
      </c>
      <c r="F11" s="218" t="s">
        <v>5</v>
      </c>
    </row>
    <row r="12" spans="1:15" ht="15" customHeight="1" x14ac:dyDescent="0.25">
      <c r="B12" s="178" t="s">
        <v>17</v>
      </c>
      <c r="C12" s="258" t="s">
        <v>5</v>
      </c>
      <c r="D12" s="180" t="s">
        <v>5</v>
      </c>
      <c r="E12" s="180" t="s">
        <v>5</v>
      </c>
      <c r="F12" s="218" t="s">
        <v>5</v>
      </c>
      <c r="G12" s="245"/>
    </row>
    <row r="13" spans="1:15" ht="15" customHeight="1" x14ac:dyDescent="0.25">
      <c r="B13" s="178" t="s">
        <v>18</v>
      </c>
      <c r="C13" s="258">
        <v>968</v>
      </c>
      <c r="D13" s="180">
        <v>623</v>
      </c>
      <c r="E13" s="180">
        <v>345</v>
      </c>
      <c r="F13" s="218">
        <f t="shared" si="0"/>
        <v>35.640495867768593</v>
      </c>
    </row>
    <row r="14" spans="1:15" ht="15" customHeight="1" x14ac:dyDescent="0.25">
      <c r="B14" s="178" t="s">
        <v>26</v>
      </c>
      <c r="C14" s="258">
        <v>6471</v>
      </c>
      <c r="D14" s="180">
        <v>3909</v>
      </c>
      <c r="E14" s="180">
        <v>2562</v>
      </c>
      <c r="F14" s="218">
        <f t="shared" si="0"/>
        <v>39.592025961984234</v>
      </c>
    </row>
    <row r="15" spans="1:15" ht="15" customHeight="1" x14ac:dyDescent="0.25">
      <c r="B15" s="178" t="s">
        <v>36</v>
      </c>
      <c r="C15" s="258" t="s">
        <v>5</v>
      </c>
      <c r="D15" s="180" t="s">
        <v>5</v>
      </c>
      <c r="E15" s="180" t="s">
        <v>5</v>
      </c>
      <c r="F15" s="218" t="s">
        <v>5</v>
      </c>
    </row>
    <row r="16" spans="1:15" ht="15" customHeight="1" x14ac:dyDescent="0.25">
      <c r="B16" s="178" t="s">
        <v>19</v>
      </c>
      <c r="C16" s="258">
        <v>7643</v>
      </c>
      <c r="D16" s="180">
        <v>3957</v>
      </c>
      <c r="E16" s="180">
        <v>3686</v>
      </c>
      <c r="F16" s="218">
        <f t="shared" si="0"/>
        <v>48.227135941384276</v>
      </c>
      <c r="H16" s="139"/>
      <c r="I16" s="139"/>
      <c r="J16" s="139"/>
      <c r="K16" s="139"/>
      <c r="L16" s="139"/>
      <c r="M16" s="139"/>
      <c r="N16" s="139"/>
      <c r="O16" s="139"/>
    </row>
    <row r="17" spans="1:15" ht="15" customHeight="1" x14ac:dyDescent="0.25">
      <c r="B17" s="178" t="s">
        <v>24</v>
      </c>
      <c r="C17" s="258">
        <v>1933</v>
      </c>
      <c r="D17" s="180">
        <v>1162</v>
      </c>
      <c r="E17" s="180">
        <v>771</v>
      </c>
      <c r="F17" s="218">
        <f t="shared" si="0"/>
        <v>39.886187273667872</v>
      </c>
    </row>
    <row r="18" spans="1:15" ht="15" customHeight="1" x14ac:dyDescent="0.25">
      <c r="B18" s="178" t="s">
        <v>32</v>
      </c>
      <c r="C18" s="258" t="s">
        <v>5</v>
      </c>
      <c r="D18" s="180" t="s">
        <v>5</v>
      </c>
      <c r="E18" s="180" t="s">
        <v>5</v>
      </c>
      <c r="F18" s="218" t="s">
        <v>5</v>
      </c>
    </row>
    <row r="19" spans="1:15" ht="15" customHeight="1" x14ac:dyDescent="0.25">
      <c r="B19" s="178" t="s">
        <v>21</v>
      </c>
      <c r="C19" s="258">
        <v>528</v>
      </c>
      <c r="D19" s="180">
        <v>269</v>
      </c>
      <c r="E19" s="180">
        <v>259</v>
      </c>
      <c r="F19" s="218">
        <f t="shared" si="0"/>
        <v>49.053030303030305</v>
      </c>
    </row>
    <row r="20" spans="1:15" ht="15" customHeight="1" x14ac:dyDescent="0.25">
      <c r="B20" s="178" t="s">
        <v>22</v>
      </c>
      <c r="C20" s="258">
        <v>3286</v>
      </c>
      <c r="D20" s="180">
        <v>1918</v>
      </c>
      <c r="E20" s="180">
        <v>1368</v>
      </c>
      <c r="F20" s="218">
        <f t="shared" si="0"/>
        <v>41.631162507608032</v>
      </c>
    </row>
    <row r="21" spans="1:15" ht="15" customHeight="1" x14ac:dyDescent="0.25">
      <c r="B21" s="178" t="s">
        <v>57</v>
      </c>
      <c r="C21" s="258">
        <v>67</v>
      </c>
      <c r="D21" s="180">
        <v>34</v>
      </c>
      <c r="E21" s="180">
        <v>33</v>
      </c>
      <c r="F21" s="218">
        <f t="shared" si="0"/>
        <v>49.253731343283583</v>
      </c>
    </row>
    <row r="22" spans="1:15" ht="15" customHeight="1" x14ac:dyDescent="0.25">
      <c r="B22" s="178" t="s">
        <v>23</v>
      </c>
      <c r="C22" s="258" t="s">
        <v>5</v>
      </c>
      <c r="D22" s="180" t="s">
        <v>5</v>
      </c>
      <c r="E22" s="180" t="s">
        <v>5</v>
      </c>
      <c r="F22" s="218" t="s">
        <v>5</v>
      </c>
    </row>
    <row r="23" spans="1:15" ht="15" customHeight="1" x14ac:dyDescent="0.25">
      <c r="B23" s="178" t="s">
        <v>25</v>
      </c>
      <c r="C23" s="258" t="s">
        <v>5</v>
      </c>
      <c r="D23" s="180" t="s">
        <v>5</v>
      </c>
      <c r="E23" s="180" t="s">
        <v>5</v>
      </c>
      <c r="F23" s="218" t="s">
        <v>5</v>
      </c>
    </row>
    <row r="24" spans="1:15" ht="15" customHeight="1" x14ac:dyDescent="0.25">
      <c r="B24" s="178" t="s">
        <v>28</v>
      </c>
      <c r="C24" s="258">
        <v>6665</v>
      </c>
      <c r="D24" s="180">
        <v>3799</v>
      </c>
      <c r="E24" s="180">
        <v>2866</v>
      </c>
      <c r="F24" s="218">
        <f t="shared" si="0"/>
        <v>43.000750187546885</v>
      </c>
    </row>
    <row r="25" spans="1:15" ht="15" customHeight="1" x14ac:dyDescent="0.25">
      <c r="B25" s="178" t="s">
        <v>27</v>
      </c>
      <c r="C25" s="258">
        <v>321</v>
      </c>
      <c r="D25" s="180">
        <v>191</v>
      </c>
      <c r="E25" s="180">
        <v>130</v>
      </c>
      <c r="F25" s="218">
        <f t="shared" si="0"/>
        <v>40.498442367601243</v>
      </c>
    </row>
    <row r="26" spans="1:15" ht="15" customHeight="1" x14ac:dyDescent="0.25">
      <c r="B26" s="178" t="s">
        <v>30</v>
      </c>
      <c r="C26" s="258">
        <v>7542</v>
      </c>
      <c r="D26" s="180">
        <v>4403</v>
      </c>
      <c r="E26" s="180">
        <v>3139</v>
      </c>
      <c r="F26" s="218">
        <f t="shared" si="0"/>
        <v>41.620259878016441</v>
      </c>
    </row>
    <row r="27" spans="1:15" ht="15" customHeight="1" thickBot="1" x14ac:dyDescent="0.3">
      <c r="B27" s="181" t="s">
        <v>3</v>
      </c>
      <c r="C27" s="259" t="s">
        <v>5</v>
      </c>
      <c r="D27" s="183" t="s">
        <v>5</v>
      </c>
      <c r="E27" s="183" t="s">
        <v>5</v>
      </c>
      <c r="F27" s="222" t="s">
        <v>5</v>
      </c>
    </row>
    <row r="28" spans="1:15" ht="15" customHeight="1" x14ac:dyDescent="0.25">
      <c r="B28" s="3"/>
      <c r="C28" s="4"/>
      <c r="D28" s="4"/>
      <c r="E28" s="4"/>
    </row>
    <row r="29" spans="1:15" ht="15" customHeight="1" x14ac:dyDescent="0.25">
      <c r="A29" s="141" t="s">
        <v>7</v>
      </c>
      <c r="B29" s="285" t="s">
        <v>136</v>
      </c>
      <c r="C29" s="296"/>
      <c r="D29" s="296"/>
      <c r="E29" s="296"/>
      <c r="F29" s="282"/>
      <c r="G29" s="3"/>
      <c r="H29" s="3"/>
      <c r="I29" s="4"/>
      <c r="J29" s="4"/>
      <c r="K29" s="4"/>
      <c r="L29"/>
      <c r="M29"/>
      <c r="N29"/>
      <c r="O29"/>
    </row>
    <row r="30" spans="1:15" ht="75" customHeight="1" x14ac:dyDescent="0.25">
      <c r="A30" s="141" t="s">
        <v>8</v>
      </c>
      <c r="B30" s="297" t="s">
        <v>150</v>
      </c>
      <c r="C30" s="296"/>
      <c r="D30" s="296"/>
      <c r="E30" s="296"/>
      <c r="F30" s="298"/>
    </row>
    <row r="31" spans="1:15" s="148" customFormat="1" ht="15" customHeight="1" x14ac:dyDescent="0.25">
      <c r="A31" s="171" t="s">
        <v>31</v>
      </c>
      <c r="B31" s="278" t="s">
        <v>140</v>
      </c>
      <c r="C31" s="279"/>
    </row>
    <row r="32" spans="1:15" s="168" customFormat="1" ht="15" customHeight="1" x14ac:dyDescent="0.25">
      <c r="A32" s="166" t="s">
        <v>1</v>
      </c>
      <c r="B32" s="280" t="s">
        <v>93</v>
      </c>
      <c r="C32" s="280"/>
      <c r="D32" s="243"/>
      <c r="E32" s="243"/>
      <c r="F32" s="243"/>
      <c r="G32" s="243"/>
      <c r="H32" s="167"/>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1:C31"/>
    <mergeCell ref="B32:C32"/>
    <mergeCell ref="B2:F2"/>
    <mergeCell ref="B3:B4"/>
    <mergeCell ref="C3:C4"/>
    <mergeCell ref="D3:F3"/>
    <mergeCell ref="B29:F29"/>
    <mergeCell ref="B30:F30"/>
  </mergeCells>
  <hyperlinks>
    <hyperlink ref="C1" location="Índice!A1" display="[índice Ç]"/>
    <hyperlink ref="B32" r:id="rId1" display="http://www.observatorioemigracao.pt/np4/6415"/>
    <hyperlink ref="B32:C32" r:id="rId2" display="ttp://www.observatorioemigracao.pt/np4/8218"/>
  </hyperlinks>
  <pageMargins left="0.7" right="0.7" top="0.75" bottom="0.75" header="0.3" footer="0.3"/>
  <pageSetup paperSize="9" orientation="portrait" horizontalDpi="4294967293" verticalDpi="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election activeCell="C1" sqref="C1"/>
    </sheetView>
  </sheetViews>
  <sheetFormatPr defaultColWidth="8.7109375" defaultRowHeight="12" customHeight="1" x14ac:dyDescent="0.25"/>
  <cols>
    <col min="1" max="1" width="12.7109375" style="140" customWidth="1"/>
    <col min="2" max="2" width="18.7109375" style="87" customWidth="1"/>
    <col min="3" max="7" width="18.7109375" style="11" customWidth="1"/>
    <col min="8" max="8" width="18.7109375" customWidth="1"/>
    <col min="9" max="16384" width="8.7109375" style="87"/>
  </cols>
  <sheetData>
    <row r="1" spans="1:17" ht="30" customHeight="1" x14ac:dyDescent="0.25">
      <c r="A1" s="46" t="s">
        <v>0</v>
      </c>
      <c r="B1" s="79"/>
      <c r="C1" s="58" t="s">
        <v>83</v>
      </c>
      <c r="D1" s="12"/>
      <c r="H1" s="58"/>
    </row>
    <row r="2" spans="1:17" ht="45" customHeight="1" thickBot="1" x14ac:dyDescent="0.3">
      <c r="B2" s="293" t="s">
        <v>101</v>
      </c>
      <c r="C2" s="294"/>
      <c r="D2" s="294"/>
      <c r="E2" s="294"/>
      <c r="F2" s="294"/>
      <c r="G2" s="294"/>
      <c r="H2" s="295"/>
    </row>
    <row r="3" spans="1:17" ht="30" customHeight="1" x14ac:dyDescent="0.25">
      <c r="B3" s="302" t="s">
        <v>9</v>
      </c>
      <c r="C3" s="304" t="s">
        <v>95</v>
      </c>
      <c r="D3" s="299" t="s">
        <v>102</v>
      </c>
      <c r="E3" s="300"/>
      <c r="F3" s="300"/>
      <c r="G3" s="300"/>
      <c r="H3" s="301"/>
    </row>
    <row r="4" spans="1:17" ht="45" customHeight="1" x14ac:dyDescent="0.25">
      <c r="B4" s="303"/>
      <c r="C4" s="305"/>
      <c r="D4" s="65" t="s">
        <v>106</v>
      </c>
      <c r="E4" s="74" t="s">
        <v>105</v>
      </c>
      <c r="F4" s="74" t="s">
        <v>104</v>
      </c>
      <c r="G4" s="74" t="s">
        <v>103</v>
      </c>
      <c r="H4" s="74" t="s">
        <v>142</v>
      </c>
    </row>
    <row r="5" spans="1:17" ht="15" customHeight="1" x14ac:dyDescent="0.25">
      <c r="B5" s="172" t="s">
        <v>20</v>
      </c>
      <c r="C5" s="256">
        <v>5375</v>
      </c>
      <c r="D5" s="252">
        <v>500</v>
      </c>
      <c r="E5" s="252">
        <v>3135</v>
      </c>
      <c r="F5" s="252">
        <v>1575</v>
      </c>
      <c r="G5" s="252">
        <v>155</v>
      </c>
      <c r="H5" s="244">
        <f>(E5+F5)/C5*100</f>
        <v>87.627906976744185</v>
      </c>
    </row>
    <row r="6" spans="1:17" ht="15" customHeight="1" x14ac:dyDescent="0.25">
      <c r="B6" s="175" t="s">
        <v>4</v>
      </c>
      <c r="C6" s="257" t="s">
        <v>5</v>
      </c>
      <c r="D6" s="253" t="s">
        <v>5</v>
      </c>
      <c r="E6" s="253" t="s">
        <v>5</v>
      </c>
      <c r="F6" s="253" t="s">
        <v>5</v>
      </c>
      <c r="G6" s="253" t="s">
        <v>5</v>
      </c>
      <c r="H6" s="218" t="s">
        <v>5</v>
      </c>
    </row>
    <row r="7" spans="1:17" ht="15" customHeight="1" x14ac:dyDescent="0.25">
      <c r="B7" s="175" t="s">
        <v>14</v>
      </c>
      <c r="C7" s="257">
        <v>39</v>
      </c>
      <c r="D7" s="253">
        <v>3</v>
      </c>
      <c r="E7" s="253">
        <v>31</v>
      </c>
      <c r="F7" s="253" t="s">
        <v>5</v>
      </c>
      <c r="G7" s="253">
        <v>5</v>
      </c>
      <c r="H7" s="218">
        <f>(E7)/C7*100</f>
        <v>79.487179487179489</v>
      </c>
    </row>
    <row r="8" spans="1:17" ht="15" customHeight="1" x14ac:dyDescent="0.25">
      <c r="B8" s="175" t="s">
        <v>15</v>
      </c>
      <c r="C8" s="257">
        <v>579</v>
      </c>
      <c r="D8" s="253">
        <v>31</v>
      </c>
      <c r="E8" s="253">
        <v>391</v>
      </c>
      <c r="F8" s="253">
        <v>153</v>
      </c>
      <c r="G8" s="253">
        <v>4</v>
      </c>
      <c r="H8" s="218">
        <f t="shared" ref="H8" si="0">(E8+F8)/C8*100</f>
        <v>93.955094991364419</v>
      </c>
    </row>
    <row r="9" spans="1:17" ht="15" customHeight="1" x14ac:dyDescent="0.25">
      <c r="B9" s="178" t="s">
        <v>29</v>
      </c>
      <c r="C9" s="258" t="s">
        <v>5</v>
      </c>
      <c r="D9" s="254" t="s">
        <v>5</v>
      </c>
      <c r="E9" s="254" t="s">
        <v>5</v>
      </c>
      <c r="F9" s="254" t="s">
        <v>5</v>
      </c>
      <c r="G9" s="254" t="s">
        <v>5</v>
      </c>
      <c r="H9" s="218" t="s">
        <v>5</v>
      </c>
    </row>
    <row r="10" spans="1:17" ht="15" customHeight="1" x14ac:dyDescent="0.25">
      <c r="B10" s="178" t="s">
        <v>16</v>
      </c>
      <c r="C10" s="258" t="s">
        <v>5</v>
      </c>
      <c r="D10" s="254" t="s">
        <v>5</v>
      </c>
      <c r="E10" s="254" t="s">
        <v>5</v>
      </c>
      <c r="F10" s="254" t="s">
        <v>5</v>
      </c>
      <c r="G10" s="254" t="s">
        <v>5</v>
      </c>
      <c r="H10" s="218" t="s">
        <v>5</v>
      </c>
    </row>
    <row r="11" spans="1:17" ht="15" customHeight="1" x14ac:dyDescent="0.25">
      <c r="B11" s="178" t="s">
        <v>6</v>
      </c>
      <c r="C11" s="258" t="s">
        <v>5</v>
      </c>
      <c r="D11" s="254" t="s">
        <v>5</v>
      </c>
      <c r="E11" s="254" t="s">
        <v>5</v>
      </c>
      <c r="F11" s="254" t="s">
        <v>5</v>
      </c>
      <c r="G11" s="254" t="s">
        <v>5</v>
      </c>
      <c r="H11" s="218" t="s">
        <v>5</v>
      </c>
    </row>
    <row r="12" spans="1:17" ht="15" customHeight="1" x14ac:dyDescent="0.25">
      <c r="B12" s="178" t="s">
        <v>17</v>
      </c>
      <c r="C12" s="258" t="s">
        <v>5</v>
      </c>
      <c r="D12" s="254" t="s">
        <v>5</v>
      </c>
      <c r="E12" s="254" t="s">
        <v>5</v>
      </c>
      <c r="F12" s="254" t="s">
        <v>5</v>
      </c>
      <c r="G12" s="254" t="s">
        <v>5</v>
      </c>
      <c r="H12" s="218" t="s">
        <v>5</v>
      </c>
    </row>
    <row r="13" spans="1:17" ht="15" customHeight="1" x14ac:dyDescent="0.25">
      <c r="B13" s="178" t="s">
        <v>18</v>
      </c>
      <c r="C13" s="258">
        <v>968</v>
      </c>
      <c r="D13" s="254">
        <v>83</v>
      </c>
      <c r="E13" s="254">
        <v>661</v>
      </c>
      <c r="F13" s="254">
        <v>216</v>
      </c>
      <c r="G13" s="254">
        <v>8</v>
      </c>
      <c r="H13" s="218">
        <f t="shared" ref="H13" si="1">(E13+F13)/C13*100</f>
        <v>90.599173553718998</v>
      </c>
    </row>
    <row r="14" spans="1:17" ht="15" customHeight="1" x14ac:dyDescent="0.25">
      <c r="B14" s="178" t="s">
        <v>26</v>
      </c>
      <c r="C14" s="258">
        <v>6471</v>
      </c>
      <c r="D14" s="254">
        <v>696</v>
      </c>
      <c r="E14" s="254">
        <v>5518</v>
      </c>
      <c r="F14" s="254" t="s">
        <v>5</v>
      </c>
      <c r="G14" s="254">
        <v>257</v>
      </c>
      <c r="H14" s="218">
        <f>(E14)/C14*100</f>
        <v>85.272755370112804</v>
      </c>
    </row>
    <row r="15" spans="1:17" ht="15" customHeight="1" x14ac:dyDescent="0.25">
      <c r="B15" s="178" t="s">
        <v>36</v>
      </c>
      <c r="C15" s="258" t="s">
        <v>5</v>
      </c>
      <c r="D15" s="254" t="s">
        <v>5</v>
      </c>
      <c r="E15" s="254" t="s">
        <v>5</v>
      </c>
      <c r="F15" s="254" t="s">
        <v>5</v>
      </c>
      <c r="G15" s="254" t="s">
        <v>5</v>
      </c>
      <c r="H15" s="218" t="s">
        <v>5</v>
      </c>
    </row>
    <row r="16" spans="1:17" ht="15" customHeight="1" x14ac:dyDescent="0.25">
      <c r="B16" s="178" t="s">
        <v>19</v>
      </c>
      <c r="C16" s="258" t="s">
        <v>5</v>
      </c>
      <c r="D16" s="254" t="s">
        <v>5</v>
      </c>
      <c r="E16" s="254" t="s">
        <v>5</v>
      </c>
      <c r="F16" s="254" t="s">
        <v>5</v>
      </c>
      <c r="G16" s="254" t="s">
        <v>5</v>
      </c>
      <c r="H16" s="218" t="s">
        <v>5</v>
      </c>
      <c r="L16" s="139"/>
      <c r="M16" s="139"/>
      <c r="N16" s="139"/>
      <c r="O16" s="139"/>
      <c r="P16" s="139"/>
      <c r="Q16" s="139"/>
    </row>
    <row r="17" spans="1:17" ht="15" customHeight="1" x14ac:dyDescent="0.25">
      <c r="B17" s="178" t="s">
        <v>24</v>
      </c>
      <c r="C17" s="258">
        <v>1933</v>
      </c>
      <c r="D17" s="254">
        <v>139</v>
      </c>
      <c r="E17" s="254">
        <v>1435</v>
      </c>
      <c r="F17" s="254">
        <v>352</v>
      </c>
      <c r="G17" s="254">
        <v>7</v>
      </c>
      <c r="H17" s="218">
        <f t="shared" ref="H17" si="2">(E17+F17)/C17*100</f>
        <v>92.44697361614071</v>
      </c>
    </row>
    <row r="18" spans="1:17" ht="15" customHeight="1" x14ac:dyDescent="0.25">
      <c r="B18" s="178" t="s">
        <v>32</v>
      </c>
      <c r="C18" s="258" t="s">
        <v>5</v>
      </c>
      <c r="D18" s="254" t="s">
        <v>5</v>
      </c>
      <c r="E18" s="254" t="s">
        <v>5</v>
      </c>
      <c r="F18" s="254" t="s">
        <v>5</v>
      </c>
      <c r="G18" s="254" t="s">
        <v>5</v>
      </c>
      <c r="H18" s="218" t="s">
        <v>5</v>
      </c>
    </row>
    <row r="19" spans="1:17" ht="15" customHeight="1" x14ac:dyDescent="0.25">
      <c r="B19" s="178" t="s">
        <v>21</v>
      </c>
      <c r="C19" s="258">
        <v>528</v>
      </c>
      <c r="D19" s="254">
        <v>60</v>
      </c>
      <c r="E19" s="254">
        <v>296</v>
      </c>
      <c r="F19" s="254">
        <v>162</v>
      </c>
      <c r="G19" s="254">
        <v>10</v>
      </c>
      <c r="H19" s="218">
        <f t="shared" ref="H19:H20" si="3">(E19+F19)/C19*100</f>
        <v>86.742424242424249</v>
      </c>
    </row>
    <row r="20" spans="1:17" ht="15" customHeight="1" x14ac:dyDescent="0.25">
      <c r="B20" s="178" t="s">
        <v>22</v>
      </c>
      <c r="C20" s="258">
        <v>3286</v>
      </c>
      <c r="D20" s="254">
        <v>453</v>
      </c>
      <c r="E20" s="254">
        <v>1827</v>
      </c>
      <c r="F20" s="254">
        <v>937</v>
      </c>
      <c r="G20" s="254">
        <v>69</v>
      </c>
      <c r="H20" s="218">
        <f t="shared" si="3"/>
        <v>84.114424832623243</v>
      </c>
    </row>
    <row r="21" spans="1:17" ht="15" customHeight="1" x14ac:dyDescent="0.25">
      <c r="B21" s="178" t="s">
        <v>57</v>
      </c>
      <c r="C21" s="258" t="s">
        <v>5</v>
      </c>
      <c r="D21" s="254" t="s">
        <v>5</v>
      </c>
      <c r="E21" s="254" t="s">
        <v>5</v>
      </c>
      <c r="F21" s="254" t="s">
        <v>5</v>
      </c>
      <c r="G21" s="254" t="s">
        <v>5</v>
      </c>
      <c r="H21" s="218" t="s">
        <v>5</v>
      </c>
    </row>
    <row r="22" spans="1:17" ht="15" customHeight="1" x14ac:dyDescent="0.25">
      <c r="B22" s="178" t="s">
        <v>23</v>
      </c>
      <c r="C22" s="258" t="s">
        <v>5</v>
      </c>
      <c r="D22" s="254" t="s">
        <v>5</v>
      </c>
      <c r="E22" s="254" t="s">
        <v>5</v>
      </c>
      <c r="F22" s="254" t="s">
        <v>5</v>
      </c>
      <c r="G22" s="254" t="s">
        <v>5</v>
      </c>
      <c r="H22" s="218" t="s">
        <v>5</v>
      </c>
    </row>
    <row r="23" spans="1:17" ht="15" customHeight="1" x14ac:dyDescent="0.25">
      <c r="B23" s="178" t="s">
        <v>25</v>
      </c>
      <c r="C23" s="258" t="s">
        <v>5</v>
      </c>
      <c r="D23" s="254" t="s">
        <v>5</v>
      </c>
      <c r="E23" s="254" t="s">
        <v>5</v>
      </c>
      <c r="F23" s="254" t="s">
        <v>5</v>
      </c>
      <c r="G23" s="254" t="s">
        <v>5</v>
      </c>
      <c r="H23" s="218" t="s">
        <v>5</v>
      </c>
    </row>
    <row r="24" spans="1:17" ht="15" customHeight="1" x14ac:dyDescent="0.25">
      <c r="B24" s="178" t="s">
        <v>28</v>
      </c>
      <c r="C24" s="258">
        <v>6665</v>
      </c>
      <c r="D24" s="254">
        <v>170</v>
      </c>
      <c r="E24" s="254">
        <v>4655</v>
      </c>
      <c r="F24" s="254">
        <v>1698</v>
      </c>
      <c r="G24" s="254">
        <v>141</v>
      </c>
      <c r="H24" s="218">
        <f t="shared" ref="H24:H26" si="4">(E24+F24)/C24*100</f>
        <v>95.318829707426858</v>
      </c>
    </row>
    <row r="25" spans="1:17" ht="15" customHeight="1" x14ac:dyDescent="0.25">
      <c r="B25" s="178" t="s">
        <v>27</v>
      </c>
      <c r="C25" s="258">
        <v>321</v>
      </c>
      <c r="D25" s="254">
        <v>25</v>
      </c>
      <c r="E25" s="254">
        <v>216</v>
      </c>
      <c r="F25" s="254">
        <v>76</v>
      </c>
      <c r="G25" s="254">
        <v>4</v>
      </c>
      <c r="H25" s="218">
        <f t="shared" si="4"/>
        <v>90.965732087227408</v>
      </c>
    </row>
    <row r="26" spans="1:17" ht="15" customHeight="1" x14ac:dyDescent="0.25">
      <c r="B26" s="178" t="s">
        <v>30</v>
      </c>
      <c r="C26" s="258">
        <v>7542</v>
      </c>
      <c r="D26" s="254">
        <v>955</v>
      </c>
      <c r="E26" s="254">
        <v>4453</v>
      </c>
      <c r="F26" s="254">
        <v>2097</v>
      </c>
      <c r="G26" s="254">
        <v>37</v>
      </c>
      <c r="H26" s="218">
        <f t="shared" si="4"/>
        <v>86.846990188278966</v>
      </c>
    </row>
    <row r="27" spans="1:17" ht="15" customHeight="1" thickBot="1" x14ac:dyDescent="0.3">
      <c r="B27" s="181" t="s">
        <v>3</v>
      </c>
      <c r="C27" s="259" t="s">
        <v>5</v>
      </c>
      <c r="D27" s="255" t="s">
        <v>5</v>
      </c>
      <c r="E27" s="255" t="s">
        <v>5</v>
      </c>
      <c r="F27" s="255" t="s">
        <v>5</v>
      </c>
      <c r="G27" s="255" t="s">
        <v>5</v>
      </c>
      <c r="H27" s="222" t="s">
        <v>5</v>
      </c>
    </row>
    <row r="28" spans="1:17" ht="15" customHeight="1" x14ac:dyDescent="0.25">
      <c r="B28" s="3"/>
      <c r="C28" s="4"/>
      <c r="D28" s="4"/>
      <c r="E28" s="4"/>
      <c r="F28" s="4"/>
      <c r="G28" s="4"/>
    </row>
    <row r="29" spans="1:17" ht="75" customHeight="1" x14ac:dyDescent="0.25">
      <c r="A29" s="141" t="s">
        <v>7</v>
      </c>
      <c r="B29" s="285" t="s">
        <v>152</v>
      </c>
      <c r="C29" s="296"/>
      <c r="D29" s="296"/>
      <c r="E29" s="296"/>
      <c r="F29" s="296"/>
      <c r="G29" s="296"/>
      <c r="H29" s="282"/>
      <c r="I29" s="3"/>
      <c r="J29" s="3"/>
      <c r="K29" s="4"/>
      <c r="L29" s="4"/>
      <c r="M29" s="4"/>
      <c r="N29"/>
      <c r="O29"/>
      <c r="P29"/>
      <c r="Q29"/>
    </row>
    <row r="30" spans="1:17" ht="45" customHeight="1" x14ac:dyDescent="0.25">
      <c r="A30" s="141" t="s">
        <v>8</v>
      </c>
      <c r="B30" s="297" t="s">
        <v>153</v>
      </c>
      <c r="C30" s="296"/>
      <c r="D30" s="296"/>
      <c r="E30" s="296"/>
      <c r="F30" s="296"/>
      <c r="G30" s="296"/>
      <c r="H30" s="298"/>
    </row>
    <row r="31" spans="1:17" s="148" customFormat="1" ht="15" customHeight="1" x14ac:dyDescent="0.25">
      <c r="A31" s="171" t="s">
        <v>31</v>
      </c>
      <c r="B31" s="278" t="s">
        <v>140</v>
      </c>
      <c r="C31" s="279"/>
    </row>
    <row r="32" spans="1:17" s="168" customFormat="1" ht="15" customHeight="1" x14ac:dyDescent="0.25">
      <c r="A32" s="166" t="s">
        <v>1</v>
      </c>
      <c r="B32" s="280" t="s">
        <v>93</v>
      </c>
      <c r="C32" s="280"/>
      <c r="D32" s="243"/>
      <c r="E32" s="243"/>
      <c r="F32" s="243"/>
      <c r="G32" s="243"/>
      <c r="H32" s="243"/>
      <c r="I32" s="243"/>
      <c r="J32" s="167"/>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1:C31"/>
    <mergeCell ref="B32:C32"/>
    <mergeCell ref="B2:H2"/>
    <mergeCell ref="B3:B4"/>
    <mergeCell ref="C3:C4"/>
    <mergeCell ref="D3:H3"/>
    <mergeCell ref="B29:H29"/>
    <mergeCell ref="B30:H30"/>
  </mergeCells>
  <hyperlinks>
    <hyperlink ref="C1" location="Índice!A1" display="[índice Ç]"/>
    <hyperlink ref="B32" r:id="rId1" display="http://www.observatorioemigracao.pt/np4/6415"/>
    <hyperlink ref="B32:C32" r:id="rId2" display="ttp://www.observatorioemigracao.pt/np4/8218"/>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zoomScaleNormal="100" workbookViewId="0">
      <selection activeCell="C1" sqref="C1"/>
    </sheetView>
  </sheetViews>
  <sheetFormatPr defaultColWidth="8.7109375" defaultRowHeight="12" customHeight="1" x14ac:dyDescent="0.25"/>
  <cols>
    <col min="1" max="1" width="12.7109375" style="1" customWidth="1"/>
    <col min="2" max="5" width="18.7109375" style="1" customWidth="1"/>
    <col min="6" max="9" width="18.7109375" style="11" customWidth="1"/>
    <col min="10" max="10" width="9.7109375" customWidth="1"/>
    <col min="11" max="16384" width="8.7109375" style="1"/>
  </cols>
  <sheetData>
    <row r="1" spans="1:13" ht="30" customHeight="1" x14ac:dyDescent="0.25">
      <c r="A1" s="39" t="s">
        <v>0</v>
      </c>
      <c r="B1" s="79"/>
      <c r="C1" s="58" t="s">
        <v>83</v>
      </c>
      <c r="D1" s="55"/>
      <c r="E1" s="55"/>
      <c r="F1" s="12"/>
      <c r="G1" s="12"/>
      <c r="H1" s="58"/>
      <c r="I1" s="58"/>
    </row>
    <row r="2" spans="1:13" s="28" customFormat="1" ht="30" customHeight="1" thickBot="1" x14ac:dyDescent="0.3">
      <c r="B2" s="288" t="s">
        <v>108</v>
      </c>
      <c r="C2" s="289"/>
      <c r="D2" s="289"/>
      <c r="E2" s="289"/>
      <c r="F2" s="289"/>
      <c r="G2" s="289"/>
      <c r="H2" s="289"/>
      <c r="I2" s="289"/>
      <c r="J2"/>
    </row>
    <row r="3" spans="1:13" s="28" customFormat="1" ht="30" customHeight="1" x14ac:dyDescent="0.25">
      <c r="B3" s="302" t="s">
        <v>9</v>
      </c>
      <c r="C3" s="312" t="s">
        <v>12</v>
      </c>
      <c r="D3" s="314" t="s">
        <v>13</v>
      </c>
      <c r="E3" s="315"/>
      <c r="F3" s="306" t="s">
        <v>33</v>
      </c>
      <c r="G3" s="317"/>
      <c r="H3" s="317"/>
      <c r="I3" s="318"/>
      <c r="J3"/>
    </row>
    <row r="4" spans="1:13" s="28" customFormat="1" ht="45" customHeight="1" x14ac:dyDescent="0.25">
      <c r="B4" s="316"/>
      <c r="C4" s="313"/>
      <c r="D4" s="65" t="s">
        <v>2</v>
      </c>
      <c r="E4" s="66" t="s">
        <v>43</v>
      </c>
      <c r="F4" s="65" t="s">
        <v>2</v>
      </c>
      <c r="G4" s="66" t="s">
        <v>43</v>
      </c>
      <c r="H4" s="74" t="s">
        <v>44</v>
      </c>
      <c r="I4" s="74" t="s">
        <v>45</v>
      </c>
      <c r="J4"/>
    </row>
    <row r="5" spans="1:13" ht="15" customHeight="1" x14ac:dyDescent="0.25">
      <c r="A5" s="100"/>
      <c r="B5" s="172" t="s">
        <v>20</v>
      </c>
      <c r="C5" s="208">
        <v>83214890</v>
      </c>
      <c r="D5" s="173">
        <v>9923125</v>
      </c>
      <c r="E5" s="199">
        <f t="shared" ref="E5:E27" si="0">D5/C5*100</f>
        <v>11.924698812916775</v>
      </c>
      <c r="F5" s="209">
        <v>114825</v>
      </c>
      <c r="G5" s="210">
        <f t="shared" ref="G5:G17" si="1">F5/C5*100</f>
        <v>0.13798612243554009</v>
      </c>
      <c r="H5" s="210">
        <f t="shared" ref="H5" si="2">F5/D5*100</f>
        <v>1.1571455564653272</v>
      </c>
      <c r="I5" s="211" t="s">
        <v>5</v>
      </c>
      <c r="M5" s="77"/>
    </row>
    <row r="6" spans="1:13" s="87" customFormat="1" ht="15" customHeight="1" x14ac:dyDescent="0.25">
      <c r="A6" s="100"/>
      <c r="B6" s="175" t="s">
        <v>4</v>
      </c>
      <c r="C6" s="212" t="s">
        <v>5</v>
      </c>
      <c r="D6" s="176" t="s">
        <v>5</v>
      </c>
      <c r="E6" s="202" t="s">
        <v>5</v>
      </c>
      <c r="F6" s="213" t="s">
        <v>5</v>
      </c>
      <c r="G6" s="214" t="s">
        <v>5</v>
      </c>
      <c r="H6" s="214" t="s">
        <v>5</v>
      </c>
      <c r="I6" s="215" t="s">
        <v>5</v>
      </c>
      <c r="J6"/>
      <c r="M6" s="77"/>
    </row>
    <row r="7" spans="1:13" ht="15" customHeight="1" x14ac:dyDescent="0.25">
      <c r="A7" s="133"/>
      <c r="B7" s="175" t="s">
        <v>14</v>
      </c>
      <c r="C7" s="212">
        <v>25697300</v>
      </c>
      <c r="D7" s="176">
        <v>7653990</v>
      </c>
      <c r="E7" s="202">
        <f t="shared" si="0"/>
        <v>29.785191440345869</v>
      </c>
      <c r="F7" s="213">
        <v>18610</v>
      </c>
      <c r="G7" s="214">
        <f t="shared" si="1"/>
        <v>7.242005969498741E-2</v>
      </c>
      <c r="H7" s="214">
        <f t="shared" ref="H7:H17" si="3">F7/D7*100</f>
        <v>0.24314115905560368</v>
      </c>
      <c r="I7" s="215" t="s">
        <v>5</v>
      </c>
    </row>
    <row r="8" spans="1:13" ht="15" customHeight="1" x14ac:dyDescent="0.25">
      <c r="A8" s="100"/>
      <c r="B8" s="175" t="s">
        <v>15</v>
      </c>
      <c r="C8" s="212">
        <v>8901064</v>
      </c>
      <c r="D8" s="176">
        <v>1765311</v>
      </c>
      <c r="E8" s="202">
        <f t="shared" si="0"/>
        <v>19.832584059613549</v>
      </c>
      <c r="F8" s="213">
        <v>3020</v>
      </c>
      <c r="G8" s="214">
        <f t="shared" si="1"/>
        <v>3.3928528095068189E-2</v>
      </c>
      <c r="H8" s="214">
        <f t="shared" si="3"/>
        <v>0.17107467182836339</v>
      </c>
      <c r="I8" s="215" t="s">
        <v>5</v>
      </c>
    </row>
    <row r="9" spans="1:13" ht="15" customHeight="1" x14ac:dyDescent="0.25">
      <c r="A9" s="100"/>
      <c r="B9" s="178" t="s">
        <v>29</v>
      </c>
      <c r="C9" s="216">
        <v>11522440</v>
      </c>
      <c r="D9" s="179">
        <v>2026370</v>
      </c>
      <c r="E9" s="202">
        <f t="shared" si="0"/>
        <v>17.586292486660813</v>
      </c>
      <c r="F9" s="217">
        <v>37376</v>
      </c>
      <c r="G9" s="202">
        <f t="shared" si="1"/>
        <v>0.32437573986065454</v>
      </c>
      <c r="H9" s="202">
        <f t="shared" si="3"/>
        <v>1.8444805242872724</v>
      </c>
      <c r="I9" s="218" t="s">
        <v>5</v>
      </c>
    </row>
    <row r="10" spans="1:13" s="87" customFormat="1" ht="15" customHeight="1" x14ac:dyDescent="0.25">
      <c r="A10" s="100"/>
      <c r="B10" s="178" t="s">
        <v>16</v>
      </c>
      <c r="C10" s="216">
        <v>190755799</v>
      </c>
      <c r="D10" s="179">
        <v>592570</v>
      </c>
      <c r="E10" s="202">
        <f t="shared" si="0"/>
        <v>0.31064324288248768</v>
      </c>
      <c r="F10" s="217">
        <v>137973</v>
      </c>
      <c r="G10" s="202">
        <f t="shared" si="1"/>
        <v>7.2329649071376331E-2</v>
      </c>
      <c r="H10" s="202">
        <f t="shared" si="3"/>
        <v>23.283831446073883</v>
      </c>
      <c r="I10" s="218" t="s">
        <v>40</v>
      </c>
      <c r="J10"/>
    </row>
    <row r="11" spans="1:13" s="87" customFormat="1" ht="15" customHeight="1" x14ac:dyDescent="0.25">
      <c r="A11" s="100"/>
      <c r="B11" s="178" t="s">
        <v>6</v>
      </c>
      <c r="C11" s="216">
        <v>518451</v>
      </c>
      <c r="D11" s="179">
        <v>16491</v>
      </c>
      <c r="E11" s="202" t="s">
        <v>5</v>
      </c>
      <c r="F11" s="217">
        <v>1491</v>
      </c>
      <c r="G11" s="202">
        <f t="shared" si="1"/>
        <v>0.28758744799412095</v>
      </c>
      <c r="H11" s="202">
        <f t="shared" si="3"/>
        <v>9.0412952519556118</v>
      </c>
      <c r="I11" s="218" t="s">
        <v>55</v>
      </c>
      <c r="J11"/>
    </row>
    <row r="12" spans="1:13" s="87" customFormat="1" ht="15" customHeight="1" x14ac:dyDescent="0.25">
      <c r="A12" s="100"/>
      <c r="B12" s="178" t="s">
        <v>17</v>
      </c>
      <c r="C12" s="216">
        <v>34460060</v>
      </c>
      <c r="D12" s="179">
        <v>8219550</v>
      </c>
      <c r="E12" s="202">
        <f t="shared" si="0"/>
        <v>23.852396078242464</v>
      </c>
      <c r="F12" s="217">
        <v>143160</v>
      </c>
      <c r="G12" s="202">
        <f t="shared" si="1"/>
        <v>0.41543746586628116</v>
      </c>
      <c r="H12" s="202">
        <f>F12/D12*100</f>
        <v>1.7417011880212421</v>
      </c>
      <c r="I12" s="218" t="s">
        <v>5</v>
      </c>
      <c r="J12"/>
    </row>
    <row r="13" spans="1:13" s="87" customFormat="1" ht="15" customHeight="1" x14ac:dyDescent="0.25">
      <c r="A13" s="100"/>
      <c r="B13" s="178" t="s">
        <v>18</v>
      </c>
      <c r="C13" s="216">
        <v>5822763</v>
      </c>
      <c r="D13" s="179">
        <v>716554</v>
      </c>
      <c r="E13" s="202">
        <f t="shared" si="0"/>
        <v>12.306082181259995</v>
      </c>
      <c r="F13" s="217">
        <v>3033</v>
      </c>
      <c r="G13" s="202">
        <f t="shared" si="1"/>
        <v>5.2088673366922196E-2</v>
      </c>
      <c r="H13" s="202">
        <f t="shared" si="3"/>
        <v>0.42327584522590062</v>
      </c>
      <c r="I13" s="218" t="s">
        <v>5</v>
      </c>
      <c r="J13"/>
    </row>
    <row r="14" spans="1:13" s="87" customFormat="1" ht="15" customHeight="1" x14ac:dyDescent="0.25">
      <c r="A14" s="100"/>
      <c r="B14" s="178" t="s">
        <v>26</v>
      </c>
      <c r="C14" s="216">
        <v>47450795</v>
      </c>
      <c r="D14" s="179">
        <v>7231195</v>
      </c>
      <c r="E14" s="202">
        <f t="shared" si="0"/>
        <v>15.239354788470877</v>
      </c>
      <c r="F14" s="217">
        <v>95221</v>
      </c>
      <c r="G14" s="202">
        <f t="shared" si="1"/>
        <v>0.20067313940683187</v>
      </c>
      <c r="H14" s="202">
        <f t="shared" si="3"/>
        <v>1.3168086325980699</v>
      </c>
      <c r="I14" s="218" t="s">
        <v>5</v>
      </c>
      <c r="J14"/>
    </row>
    <row r="15" spans="1:13" s="87" customFormat="1" ht="15" customHeight="1" x14ac:dyDescent="0.25">
      <c r="A15" s="100"/>
      <c r="B15" s="178" t="s">
        <v>36</v>
      </c>
      <c r="C15" s="216">
        <v>325268184</v>
      </c>
      <c r="D15" s="179">
        <v>49233777</v>
      </c>
      <c r="E15" s="202">
        <f t="shared" si="0"/>
        <v>15.136364213230275</v>
      </c>
      <c r="F15" s="217">
        <v>157418</v>
      </c>
      <c r="G15" s="202">
        <f t="shared" si="1"/>
        <v>4.8396371899687554E-2</v>
      </c>
      <c r="H15" s="202">
        <f t="shared" si="3"/>
        <v>0.31973577814271698</v>
      </c>
      <c r="I15" s="218" t="s">
        <v>5</v>
      </c>
      <c r="J15"/>
    </row>
    <row r="16" spans="1:13" ht="15" customHeight="1" x14ac:dyDescent="0.25">
      <c r="A16" s="100"/>
      <c r="B16" s="178" t="s">
        <v>19</v>
      </c>
      <c r="C16" s="216">
        <v>67063703</v>
      </c>
      <c r="D16" s="179">
        <v>6830500</v>
      </c>
      <c r="E16" s="202">
        <f t="shared" si="0"/>
        <v>10.185092224925308</v>
      </c>
      <c r="F16" s="217">
        <v>587300</v>
      </c>
      <c r="G16" s="202">
        <f t="shared" si="1"/>
        <v>0.87573452363642978</v>
      </c>
      <c r="H16" s="202">
        <f t="shared" si="3"/>
        <v>8.59819925334895</v>
      </c>
      <c r="I16" s="218" t="s">
        <v>56</v>
      </c>
    </row>
    <row r="17" spans="1:13" s="87" customFormat="1" ht="15" customHeight="1" x14ac:dyDescent="0.25">
      <c r="A17" s="100"/>
      <c r="B17" s="178" t="s">
        <v>24</v>
      </c>
      <c r="C17" s="216">
        <v>17407585</v>
      </c>
      <c r="D17" s="179">
        <v>2262256</v>
      </c>
      <c r="E17" s="202">
        <f t="shared" si="0"/>
        <v>12.995806138530991</v>
      </c>
      <c r="F17" s="217">
        <v>19820</v>
      </c>
      <c r="G17" s="202">
        <f t="shared" si="1"/>
        <v>0.11385841287002189</v>
      </c>
      <c r="H17" s="202">
        <f t="shared" si="3"/>
        <v>0.87611658450679319</v>
      </c>
      <c r="I17" s="218" t="s">
        <v>5</v>
      </c>
      <c r="J17"/>
    </row>
    <row r="18" spans="1:13" s="87" customFormat="1" ht="15" customHeight="1" x14ac:dyDescent="0.25">
      <c r="A18" s="100"/>
      <c r="B18" s="178" t="s">
        <v>32</v>
      </c>
      <c r="C18" s="216">
        <v>4761865</v>
      </c>
      <c r="D18" s="179">
        <v>810406</v>
      </c>
      <c r="E18" s="202">
        <f t="shared" si="0"/>
        <v>17.018668105878685</v>
      </c>
      <c r="F18" s="217">
        <v>3866</v>
      </c>
      <c r="G18" s="202">
        <f>F18/C18*100</f>
        <v>8.1186677908760538E-2</v>
      </c>
      <c r="H18" s="202">
        <f>F18/D18*100</f>
        <v>0.47704483925341129</v>
      </c>
      <c r="I18" s="218" t="s">
        <v>5</v>
      </c>
      <c r="J18"/>
    </row>
    <row r="19" spans="1:13" ht="15" customHeight="1" x14ac:dyDescent="0.25">
      <c r="A19" s="100"/>
      <c r="B19" s="178" t="s">
        <v>21</v>
      </c>
      <c r="C19" s="216">
        <v>59641488</v>
      </c>
      <c r="D19" s="179">
        <v>6161391</v>
      </c>
      <c r="E19" s="202">
        <f t="shared" si="0"/>
        <v>10.330713076776355</v>
      </c>
      <c r="F19" s="217">
        <v>6520</v>
      </c>
      <c r="G19" s="202">
        <f t="shared" ref="G19:G27" si="4">F19/C19*100</f>
        <v>1.0931987478246686E-2</v>
      </c>
      <c r="H19" s="202">
        <f t="shared" ref="H19:H27" si="5">F19/D19*100</f>
        <v>0.10582026039249903</v>
      </c>
      <c r="I19" s="218" t="s">
        <v>5</v>
      </c>
    </row>
    <row r="20" spans="1:13" ht="15" customHeight="1" x14ac:dyDescent="0.25">
      <c r="A20" s="100"/>
      <c r="B20" s="178" t="s">
        <v>22</v>
      </c>
      <c r="C20" s="216">
        <v>602000</v>
      </c>
      <c r="D20" s="179" t="s">
        <v>5</v>
      </c>
      <c r="E20" s="202" t="s">
        <v>5</v>
      </c>
      <c r="F20" s="217">
        <v>72821</v>
      </c>
      <c r="G20" s="202">
        <f t="shared" si="4"/>
        <v>12.096511627906976</v>
      </c>
      <c r="H20" s="202" t="s">
        <v>5</v>
      </c>
      <c r="I20" s="218" t="s">
        <v>5</v>
      </c>
    </row>
    <row r="21" spans="1:13" ht="15" customHeight="1" x14ac:dyDescent="0.25">
      <c r="A21" s="100"/>
      <c r="B21" s="178" t="s">
        <v>57</v>
      </c>
      <c r="C21" s="216">
        <v>650834</v>
      </c>
      <c r="D21" s="179">
        <v>385744</v>
      </c>
      <c r="E21" s="202">
        <f t="shared" si="0"/>
        <v>59.269183847186838</v>
      </c>
      <c r="F21" s="217">
        <v>2011</v>
      </c>
      <c r="G21" s="202">
        <f t="shared" si="4"/>
        <v>0.30898815980726269</v>
      </c>
      <c r="H21" s="202">
        <f t="shared" si="5"/>
        <v>0.52133020863577917</v>
      </c>
      <c r="I21" s="218" t="s">
        <v>55</v>
      </c>
    </row>
    <row r="22" spans="1:13" ht="15" customHeight="1" x14ac:dyDescent="0.25">
      <c r="A22" s="100"/>
      <c r="B22" s="178" t="s">
        <v>23</v>
      </c>
      <c r="C22" s="216">
        <v>20252223</v>
      </c>
      <c r="D22" s="179">
        <v>342117</v>
      </c>
      <c r="E22" s="202">
        <f t="shared" si="0"/>
        <v>1.6892812211281694</v>
      </c>
      <c r="F22" s="217">
        <v>3767</v>
      </c>
      <c r="G22" s="202">
        <f t="shared" si="4"/>
        <v>1.8600427222236295E-2</v>
      </c>
      <c r="H22" s="202">
        <f t="shared" si="5"/>
        <v>1.1010853012273578</v>
      </c>
      <c r="I22" s="218" t="s">
        <v>5</v>
      </c>
    </row>
    <row r="23" spans="1:13" ht="15" customHeight="1" x14ac:dyDescent="0.25">
      <c r="A23" s="100"/>
      <c r="B23" s="178" t="s">
        <v>25</v>
      </c>
      <c r="C23" s="216">
        <v>5367583</v>
      </c>
      <c r="D23" s="179">
        <v>867777</v>
      </c>
      <c r="E23" s="202">
        <f t="shared" si="0"/>
        <v>16.166997324494098</v>
      </c>
      <c r="F23" s="217">
        <v>3664</v>
      </c>
      <c r="G23" s="202">
        <f t="shared" si="4"/>
        <v>6.8261636569010672E-2</v>
      </c>
      <c r="H23" s="202">
        <f t="shared" si="5"/>
        <v>0.4222282913697874</v>
      </c>
      <c r="I23" s="218" t="s">
        <v>5</v>
      </c>
    </row>
    <row r="24" spans="1:13" ht="15" customHeight="1" x14ac:dyDescent="0.25">
      <c r="A24" s="100"/>
      <c r="B24" s="178" t="s">
        <v>28</v>
      </c>
      <c r="C24" s="216">
        <v>66282000</v>
      </c>
      <c r="D24" s="179">
        <v>9539000</v>
      </c>
      <c r="E24" s="202">
        <f t="shared" si="0"/>
        <v>14.391539181074803</v>
      </c>
      <c r="F24" s="217">
        <v>165726</v>
      </c>
      <c r="G24" s="202">
        <f t="shared" si="4"/>
        <v>0.25003168280981264</v>
      </c>
      <c r="H24" s="202">
        <f t="shared" si="5"/>
        <v>1.7373519236817279</v>
      </c>
      <c r="I24" s="218" t="s">
        <v>5</v>
      </c>
    </row>
    <row r="25" spans="1:13" ht="15" customHeight="1" x14ac:dyDescent="0.25">
      <c r="A25" s="100"/>
      <c r="B25" s="178" t="s">
        <v>27</v>
      </c>
      <c r="C25" s="216">
        <v>10379295</v>
      </c>
      <c r="D25" s="179">
        <v>2046731</v>
      </c>
      <c r="E25" s="202">
        <f t="shared" si="0"/>
        <v>19.719364369159948</v>
      </c>
      <c r="F25" s="217">
        <v>4336</v>
      </c>
      <c r="G25" s="202">
        <f t="shared" si="4"/>
        <v>4.177547704347935E-2</v>
      </c>
      <c r="H25" s="202">
        <f t="shared" si="5"/>
        <v>0.21185001839518725</v>
      </c>
      <c r="I25" s="218" t="s">
        <v>5</v>
      </c>
    </row>
    <row r="26" spans="1:13" ht="15" customHeight="1" x14ac:dyDescent="0.25">
      <c r="A26" s="100"/>
      <c r="B26" s="178" t="s">
        <v>30</v>
      </c>
      <c r="C26" s="216">
        <v>8670300</v>
      </c>
      <c r="D26" s="179">
        <v>2630432</v>
      </c>
      <c r="E26" s="202">
        <f t="shared" si="0"/>
        <v>30.338419662526096</v>
      </c>
      <c r="F26" s="217">
        <v>210731</v>
      </c>
      <c r="G26" s="202">
        <f t="shared" si="4"/>
        <v>2.4304926011787367</v>
      </c>
      <c r="H26" s="202">
        <f t="shared" si="5"/>
        <v>8.0112696317563046</v>
      </c>
      <c r="I26" s="218" t="s">
        <v>56</v>
      </c>
    </row>
    <row r="27" spans="1:13" ht="15" customHeight="1" thickBot="1" x14ac:dyDescent="0.3">
      <c r="A27" s="100"/>
      <c r="B27" s="181" t="s">
        <v>3</v>
      </c>
      <c r="C27" s="219">
        <v>27150095</v>
      </c>
      <c r="D27" s="182">
        <v>1156578</v>
      </c>
      <c r="E27" s="220">
        <f t="shared" si="0"/>
        <v>4.2599408952344371</v>
      </c>
      <c r="F27" s="221">
        <v>37326</v>
      </c>
      <c r="G27" s="207">
        <f t="shared" si="4"/>
        <v>0.13748018192938183</v>
      </c>
      <c r="H27" s="207">
        <f t="shared" si="5"/>
        <v>3.2272790940170055</v>
      </c>
      <c r="I27" s="222" t="s">
        <v>5</v>
      </c>
    </row>
    <row r="28" spans="1:13" ht="15" customHeight="1" x14ac:dyDescent="0.25">
      <c r="B28" s="3"/>
      <c r="C28" s="3"/>
      <c r="D28" s="3"/>
      <c r="E28" s="3"/>
      <c r="F28" s="4"/>
      <c r="G28" s="4"/>
      <c r="H28" s="4"/>
      <c r="I28" s="4"/>
    </row>
    <row r="29" spans="1:13" ht="15" customHeight="1" x14ac:dyDescent="0.25">
      <c r="A29" s="42" t="s">
        <v>7</v>
      </c>
      <c r="B29" s="285" t="s">
        <v>133</v>
      </c>
      <c r="C29" s="296"/>
      <c r="D29" s="296"/>
      <c r="E29" s="296"/>
      <c r="F29" s="296"/>
      <c r="G29" s="296"/>
      <c r="H29" s="309"/>
      <c r="I29" s="309"/>
      <c r="K29"/>
      <c r="L29"/>
      <c r="M29"/>
    </row>
    <row r="30" spans="1:13" ht="72" customHeight="1" x14ac:dyDescent="0.25">
      <c r="A30" s="42" t="s">
        <v>8</v>
      </c>
      <c r="B30" s="310" t="s">
        <v>63</v>
      </c>
      <c r="C30" s="311"/>
      <c r="D30" s="311"/>
      <c r="E30" s="311"/>
      <c r="F30" s="298"/>
      <c r="G30" s="298"/>
      <c r="H30" s="298"/>
      <c r="I30" s="298"/>
    </row>
    <row r="31" spans="1:13" s="148" customFormat="1" ht="15" customHeight="1" x14ac:dyDescent="0.25">
      <c r="A31" s="171" t="s">
        <v>31</v>
      </c>
      <c r="B31" s="278" t="s">
        <v>140</v>
      </c>
      <c r="C31" s="279"/>
    </row>
    <row r="32" spans="1:13" s="168" customFormat="1" ht="15" customHeight="1" x14ac:dyDescent="0.25">
      <c r="A32" s="166" t="s">
        <v>1</v>
      </c>
      <c r="B32" s="280" t="s">
        <v>93</v>
      </c>
      <c r="C32" s="280"/>
      <c r="D32" s="241"/>
      <c r="E32" s="241"/>
      <c r="F32" s="241"/>
      <c r="G32" s="241"/>
      <c r="H32" s="167"/>
    </row>
    <row r="33" ht="15" customHeight="1" x14ac:dyDescent="0.25"/>
  </sheetData>
  <sortState ref="B6:I27">
    <sortCondition ref="B5"/>
  </sortState>
  <mergeCells count="9">
    <mergeCell ref="B32:C32"/>
    <mergeCell ref="B29:I29"/>
    <mergeCell ref="B30:I30"/>
    <mergeCell ref="B31:C31"/>
    <mergeCell ref="B2:I2"/>
    <mergeCell ref="C3:C4"/>
    <mergeCell ref="D3:E3"/>
    <mergeCell ref="B3:B4"/>
    <mergeCell ref="F3:I3"/>
  </mergeCells>
  <hyperlinks>
    <hyperlink ref="C1" location="Índice!A1" display="[índice Ç]"/>
    <hyperlink ref="B32" r:id="rId1" display="http://www.observatorioemigracao.pt/np4/6415"/>
    <hyperlink ref="B32:C32" r:id="rId2" display="ttp://www.observatorioemigracao.pt/np4/8218"/>
  </hyperlinks>
  <printOptions horizontalCentered="1"/>
  <pageMargins left="0.23622047244094491" right="0.23622047244094491" top="0.74803149606299213" bottom="0.74803149606299213" header="0.31496062992125984" footer="0.31496062992125984"/>
  <pageSetup paperSize="9" scale="85" orientation="landscape"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election activeCell="C1" sqref="C1"/>
    </sheetView>
  </sheetViews>
  <sheetFormatPr defaultColWidth="8.7109375" defaultRowHeight="12" customHeight="1" x14ac:dyDescent="0.25"/>
  <cols>
    <col min="1" max="1" width="12.7109375" style="140" customWidth="1"/>
    <col min="2" max="2" width="18.7109375" style="87" customWidth="1"/>
    <col min="3" max="8" width="18.7109375" style="11" customWidth="1"/>
    <col min="9" max="9" width="18.7109375" customWidth="1"/>
    <col min="10" max="12" width="8.7109375" style="87"/>
    <col min="13" max="14" width="8.7109375" style="87" customWidth="1"/>
    <col min="15" max="16384" width="8.7109375" style="87"/>
  </cols>
  <sheetData>
    <row r="1" spans="1:18" ht="30" customHeight="1" x14ac:dyDescent="0.25">
      <c r="A1" s="46" t="s">
        <v>0</v>
      </c>
      <c r="B1" s="79"/>
      <c r="C1" s="58" t="s">
        <v>83</v>
      </c>
      <c r="D1" s="12"/>
      <c r="E1" s="12"/>
      <c r="F1" s="12"/>
      <c r="G1" s="12"/>
      <c r="I1" s="58"/>
    </row>
    <row r="2" spans="1:18" ht="30" customHeight="1" thickBot="1" x14ac:dyDescent="0.3">
      <c r="B2" s="293" t="s">
        <v>109</v>
      </c>
      <c r="C2" s="294"/>
      <c r="D2" s="294"/>
      <c r="E2" s="294"/>
      <c r="F2" s="294"/>
      <c r="G2" s="294"/>
      <c r="H2" s="294"/>
      <c r="I2" s="295"/>
    </row>
    <row r="3" spans="1:18" ht="30" customHeight="1" x14ac:dyDescent="0.25">
      <c r="B3" s="302" t="s">
        <v>9</v>
      </c>
      <c r="C3" s="306" t="s">
        <v>74</v>
      </c>
      <c r="D3" s="307"/>
      <c r="E3" s="308"/>
      <c r="F3" s="306" t="s">
        <v>33</v>
      </c>
      <c r="G3" s="307"/>
      <c r="H3" s="307"/>
      <c r="I3" s="307"/>
    </row>
    <row r="4" spans="1:18" ht="45" customHeight="1" x14ac:dyDescent="0.25">
      <c r="B4" s="303"/>
      <c r="C4" s="155">
        <v>2020</v>
      </c>
      <c r="D4" s="74">
        <v>2019</v>
      </c>
      <c r="E4" s="156" t="s">
        <v>66</v>
      </c>
      <c r="F4" s="155">
        <v>2020</v>
      </c>
      <c r="G4" s="74">
        <v>2019</v>
      </c>
      <c r="H4" s="74" t="s">
        <v>67</v>
      </c>
      <c r="I4" s="74" t="s">
        <v>66</v>
      </c>
    </row>
    <row r="5" spans="1:18" ht="15" customHeight="1" x14ac:dyDescent="0.25">
      <c r="B5" s="172" t="s">
        <v>20</v>
      </c>
      <c r="C5" s="196">
        <v>9923125</v>
      </c>
      <c r="D5" s="174">
        <v>9782250</v>
      </c>
      <c r="E5" s="197">
        <f>(C5/D5*100)-100</f>
        <v>1.4401083595287503</v>
      </c>
      <c r="F5" s="174">
        <v>114825</v>
      </c>
      <c r="G5" s="174">
        <v>114705</v>
      </c>
      <c r="H5" s="198">
        <f>F5-G5</f>
        <v>120</v>
      </c>
      <c r="I5" s="199">
        <f>(F5/G5*100)-100</f>
        <v>0.10461618935531192</v>
      </c>
      <c r="J5" s="162"/>
    </row>
    <row r="6" spans="1:18" ht="15" customHeight="1" x14ac:dyDescent="0.25">
      <c r="B6" s="175" t="s">
        <v>4</v>
      </c>
      <c r="C6" s="200" t="s">
        <v>5</v>
      </c>
      <c r="D6" s="177" t="s">
        <v>5</v>
      </c>
      <c r="E6" s="201" t="s">
        <v>5</v>
      </c>
      <c r="F6" s="177" t="s">
        <v>5</v>
      </c>
      <c r="G6" s="177" t="s">
        <v>5</v>
      </c>
      <c r="H6" s="180" t="s">
        <v>5</v>
      </c>
      <c r="I6" s="202" t="s">
        <v>5</v>
      </c>
      <c r="J6" s="162"/>
    </row>
    <row r="7" spans="1:18" ht="15" customHeight="1" x14ac:dyDescent="0.25">
      <c r="B7" s="175" t="s">
        <v>14</v>
      </c>
      <c r="C7" s="200">
        <v>7653990</v>
      </c>
      <c r="D7" s="177">
        <v>7533830</v>
      </c>
      <c r="E7" s="201">
        <f t="shared" ref="E7:E26" si="0">(C7/D7*100)-100</f>
        <v>1.5949390947233866</v>
      </c>
      <c r="F7" s="177">
        <v>18610</v>
      </c>
      <c r="G7" s="177">
        <v>18700</v>
      </c>
      <c r="H7" s="180">
        <f t="shared" ref="H7:H26" si="1">F7-G7</f>
        <v>-90</v>
      </c>
      <c r="I7" s="202">
        <f t="shared" ref="I7:I26" si="2">(F7/G7*100)-100</f>
        <v>-0.48128342245988165</v>
      </c>
      <c r="J7" s="162"/>
    </row>
    <row r="8" spans="1:18" ht="15" customHeight="1" x14ac:dyDescent="0.25">
      <c r="B8" s="175" t="s">
        <v>15</v>
      </c>
      <c r="C8" s="200">
        <v>1765311</v>
      </c>
      <c r="D8" s="177">
        <v>1728554</v>
      </c>
      <c r="E8" s="201">
        <f t="shared" si="0"/>
        <v>2.126459456863941</v>
      </c>
      <c r="F8" s="200">
        <v>3020</v>
      </c>
      <c r="G8" s="177">
        <v>2925</v>
      </c>
      <c r="H8" s="180">
        <f t="shared" si="1"/>
        <v>95</v>
      </c>
      <c r="I8" s="202">
        <f t="shared" si="2"/>
        <v>3.2478632478632647</v>
      </c>
      <c r="J8" s="162"/>
    </row>
    <row r="9" spans="1:18" ht="15" customHeight="1" x14ac:dyDescent="0.25">
      <c r="B9" s="178" t="s">
        <v>29</v>
      </c>
      <c r="C9" s="203">
        <v>2026370</v>
      </c>
      <c r="D9" s="180">
        <v>1968060</v>
      </c>
      <c r="E9" s="204">
        <f t="shared" si="0"/>
        <v>2.9628161743036259</v>
      </c>
      <c r="F9" s="180">
        <v>37376</v>
      </c>
      <c r="G9" s="180">
        <v>36828</v>
      </c>
      <c r="H9" s="180">
        <f t="shared" si="1"/>
        <v>548</v>
      </c>
      <c r="I9" s="202">
        <f t="shared" si="2"/>
        <v>1.4879982621918089</v>
      </c>
      <c r="J9" s="162"/>
    </row>
    <row r="10" spans="1:18" ht="15" customHeight="1" x14ac:dyDescent="0.25">
      <c r="B10" s="178" t="s">
        <v>16</v>
      </c>
      <c r="C10" s="203" t="s">
        <v>5</v>
      </c>
      <c r="D10" s="180" t="s">
        <v>5</v>
      </c>
      <c r="E10" s="204" t="s">
        <v>5</v>
      </c>
      <c r="F10" s="180" t="s">
        <v>5</v>
      </c>
      <c r="G10" s="180" t="s">
        <v>5</v>
      </c>
      <c r="H10" s="180" t="s">
        <v>5</v>
      </c>
      <c r="I10" s="202" t="s">
        <v>5</v>
      </c>
      <c r="J10" s="162"/>
    </row>
    <row r="11" spans="1:18" ht="15" customHeight="1" x14ac:dyDescent="0.25">
      <c r="B11" s="178" t="s">
        <v>6</v>
      </c>
      <c r="C11" s="203" t="s">
        <v>5</v>
      </c>
      <c r="D11" s="180" t="s">
        <v>5</v>
      </c>
      <c r="E11" s="204" t="s">
        <v>5</v>
      </c>
      <c r="F11" s="180" t="s">
        <v>5</v>
      </c>
      <c r="G11" s="180" t="s">
        <v>5</v>
      </c>
      <c r="H11" s="180" t="s">
        <v>5</v>
      </c>
      <c r="I11" s="202" t="s">
        <v>5</v>
      </c>
      <c r="J11" s="162"/>
    </row>
    <row r="12" spans="1:18" ht="15" customHeight="1" x14ac:dyDescent="0.25">
      <c r="B12" s="178" t="s">
        <v>17</v>
      </c>
      <c r="C12" s="203" t="s">
        <v>5</v>
      </c>
      <c r="D12" s="180" t="s">
        <v>5</v>
      </c>
      <c r="E12" s="204" t="s">
        <v>5</v>
      </c>
      <c r="F12" s="180" t="s">
        <v>5</v>
      </c>
      <c r="G12" s="180" t="s">
        <v>5</v>
      </c>
      <c r="H12" s="180" t="s">
        <v>5</v>
      </c>
      <c r="I12" s="202" t="s">
        <v>5</v>
      </c>
      <c r="J12" s="162"/>
    </row>
    <row r="13" spans="1:18" ht="15" customHeight="1" x14ac:dyDescent="0.25">
      <c r="B13" s="178" t="s">
        <v>18</v>
      </c>
      <c r="C13" s="203">
        <v>716554</v>
      </c>
      <c r="D13" s="180">
        <v>708581</v>
      </c>
      <c r="E13" s="204">
        <f t="shared" si="0"/>
        <v>1.1252065748305569</v>
      </c>
      <c r="F13" s="180">
        <v>3033</v>
      </c>
      <c r="G13" s="180">
        <v>2862</v>
      </c>
      <c r="H13" s="180">
        <f t="shared" si="1"/>
        <v>171</v>
      </c>
      <c r="I13" s="202">
        <f t="shared" si="2"/>
        <v>5.9748427672956126</v>
      </c>
      <c r="J13" s="162"/>
    </row>
    <row r="14" spans="1:18" ht="15" customHeight="1" x14ac:dyDescent="0.25">
      <c r="B14" s="178" t="s">
        <v>26</v>
      </c>
      <c r="C14" s="203">
        <v>7231195</v>
      </c>
      <c r="D14" s="180">
        <v>6753098</v>
      </c>
      <c r="E14" s="204">
        <f t="shared" si="0"/>
        <v>7.0796692125599066</v>
      </c>
      <c r="F14" s="180">
        <v>95221</v>
      </c>
      <c r="G14" s="180">
        <v>94319</v>
      </c>
      <c r="H14" s="180">
        <f t="shared" si="1"/>
        <v>902</v>
      </c>
      <c r="I14" s="202">
        <f t="shared" si="2"/>
        <v>0.95632905353109265</v>
      </c>
      <c r="J14" s="162"/>
    </row>
    <row r="15" spans="1:18" ht="15" customHeight="1" x14ac:dyDescent="0.25">
      <c r="B15" s="178" t="s">
        <v>36</v>
      </c>
      <c r="C15" s="203">
        <v>49233777</v>
      </c>
      <c r="D15" s="180">
        <v>50340046</v>
      </c>
      <c r="E15" s="204">
        <f t="shared" si="0"/>
        <v>-2.1975923502334496</v>
      </c>
      <c r="F15" s="180">
        <v>157418</v>
      </c>
      <c r="G15" s="180">
        <v>161936</v>
      </c>
      <c r="H15" s="180">
        <f t="shared" si="1"/>
        <v>-4518</v>
      </c>
      <c r="I15" s="202">
        <f t="shared" si="2"/>
        <v>-2.7899911075980697</v>
      </c>
      <c r="J15" s="162"/>
    </row>
    <row r="16" spans="1:18" ht="15" customHeight="1" x14ac:dyDescent="0.25">
      <c r="B16" s="178" t="s">
        <v>19</v>
      </c>
      <c r="C16" s="203">
        <v>6830500</v>
      </c>
      <c r="D16" s="180">
        <v>6721800</v>
      </c>
      <c r="E16" s="204">
        <f t="shared" si="0"/>
        <v>1.6171263649617629</v>
      </c>
      <c r="F16" s="180">
        <v>587300</v>
      </c>
      <c r="G16" s="180">
        <v>604300</v>
      </c>
      <c r="H16" s="180">
        <f t="shared" si="1"/>
        <v>-17000</v>
      </c>
      <c r="I16" s="202">
        <f t="shared" si="2"/>
        <v>-2.8131722654310778</v>
      </c>
      <c r="J16" s="162"/>
      <c r="K16" s="139"/>
      <c r="L16" s="139"/>
      <c r="M16" s="139"/>
      <c r="N16" s="139"/>
      <c r="O16" s="139"/>
      <c r="P16" s="139"/>
      <c r="Q16" s="139"/>
      <c r="R16" s="139"/>
    </row>
    <row r="17" spans="1:18" ht="15" customHeight="1" x14ac:dyDescent="0.25">
      <c r="B17" s="178" t="s">
        <v>24</v>
      </c>
      <c r="C17" s="203">
        <v>2262256</v>
      </c>
      <c r="D17" s="180">
        <v>2161684</v>
      </c>
      <c r="E17" s="204">
        <f t="shared" si="0"/>
        <v>4.6524838968137914</v>
      </c>
      <c r="F17" s="180">
        <v>19820</v>
      </c>
      <c r="G17" s="180">
        <v>18713</v>
      </c>
      <c r="H17" s="180">
        <f t="shared" si="1"/>
        <v>1107</v>
      </c>
      <c r="I17" s="202">
        <f t="shared" si="2"/>
        <v>5.9156735958959104</v>
      </c>
      <c r="J17" s="162"/>
    </row>
    <row r="18" spans="1:18" ht="15" customHeight="1" x14ac:dyDescent="0.25">
      <c r="B18" s="178" t="s">
        <v>32</v>
      </c>
      <c r="C18" s="203" t="s">
        <v>5</v>
      </c>
      <c r="D18" s="180" t="s">
        <v>5</v>
      </c>
      <c r="E18" s="204" t="s">
        <v>5</v>
      </c>
      <c r="F18" s="180" t="s">
        <v>5</v>
      </c>
      <c r="G18" s="180" t="s">
        <v>5</v>
      </c>
      <c r="H18" s="180" t="s">
        <v>5</v>
      </c>
      <c r="I18" s="202" t="s">
        <v>5</v>
      </c>
      <c r="J18" s="162"/>
    </row>
    <row r="19" spans="1:18" ht="15" customHeight="1" x14ac:dyDescent="0.25">
      <c r="B19" s="178" t="s">
        <v>21</v>
      </c>
      <c r="C19" s="203">
        <v>6161391</v>
      </c>
      <c r="D19" s="180">
        <v>6069000</v>
      </c>
      <c r="E19" s="204">
        <f t="shared" si="0"/>
        <v>1.5223430548689976</v>
      </c>
      <c r="F19" s="180">
        <v>6520</v>
      </c>
      <c r="G19" s="180">
        <v>6435</v>
      </c>
      <c r="H19" s="180">
        <f t="shared" si="1"/>
        <v>85</v>
      </c>
      <c r="I19" s="202">
        <f t="shared" si="2"/>
        <v>1.3209013209013278</v>
      </c>
      <c r="J19" s="162"/>
    </row>
    <row r="20" spans="1:18" ht="15" customHeight="1" x14ac:dyDescent="0.25">
      <c r="B20" s="178" t="s">
        <v>22</v>
      </c>
      <c r="C20" s="203" t="s">
        <v>5</v>
      </c>
      <c r="D20" s="180" t="s">
        <v>5</v>
      </c>
      <c r="E20" s="204" t="s">
        <v>5</v>
      </c>
      <c r="F20" s="180">
        <v>72821</v>
      </c>
      <c r="G20" s="180">
        <v>72477</v>
      </c>
      <c r="H20" s="180">
        <f t="shared" si="1"/>
        <v>344</v>
      </c>
      <c r="I20" s="202">
        <f t="shared" si="2"/>
        <v>0.47463333195358359</v>
      </c>
      <c r="J20" s="162"/>
    </row>
    <row r="21" spans="1:18" ht="15" customHeight="1" x14ac:dyDescent="0.25">
      <c r="B21" s="178" t="s">
        <v>57</v>
      </c>
      <c r="C21" s="203" t="s">
        <v>5</v>
      </c>
      <c r="D21" s="180" t="s">
        <v>5</v>
      </c>
      <c r="E21" s="204" t="s">
        <v>5</v>
      </c>
      <c r="F21" s="180" t="s">
        <v>5</v>
      </c>
      <c r="G21" s="180" t="s">
        <v>5</v>
      </c>
      <c r="H21" s="180" t="s">
        <v>5</v>
      </c>
      <c r="I21" s="202" t="s">
        <v>5</v>
      </c>
      <c r="J21" s="162"/>
    </row>
    <row r="22" spans="1:18" ht="15" customHeight="1" x14ac:dyDescent="0.25">
      <c r="B22" s="178" t="s">
        <v>23</v>
      </c>
      <c r="C22" s="203" t="s">
        <v>5</v>
      </c>
      <c r="D22" s="180" t="s">
        <v>5</v>
      </c>
      <c r="E22" s="204" t="s">
        <v>5</v>
      </c>
      <c r="F22" s="180" t="s">
        <v>5</v>
      </c>
      <c r="G22" s="180" t="s">
        <v>5</v>
      </c>
      <c r="H22" s="180" t="s">
        <v>5</v>
      </c>
      <c r="I22" s="202" t="s">
        <v>5</v>
      </c>
      <c r="J22" s="162"/>
    </row>
    <row r="23" spans="1:18" ht="15" customHeight="1" x14ac:dyDescent="0.25">
      <c r="B23" s="178" t="s">
        <v>25</v>
      </c>
      <c r="C23" s="203">
        <v>867777</v>
      </c>
      <c r="D23" s="180">
        <v>841581</v>
      </c>
      <c r="E23" s="204">
        <f t="shared" si="0"/>
        <v>3.1127128582988348</v>
      </c>
      <c r="F23" s="180">
        <v>3664</v>
      </c>
      <c r="G23" s="180">
        <v>3493</v>
      </c>
      <c r="H23" s="180">
        <f t="shared" si="1"/>
        <v>171</v>
      </c>
      <c r="I23" s="202">
        <f t="shared" si="2"/>
        <v>4.8955052963068937</v>
      </c>
      <c r="J23" s="162"/>
    </row>
    <row r="24" spans="1:18" ht="15" customHeight="1" x14ac:dyDescent="0.25">
      <c r="B24" s="178" t="s">
        <v>28</v>
      </c>
      <c r="C24" s="203">
        <v>9539000</v>
      </c>
      <c r="D24" s="180">
        <v>9482000</v>
      </c>
      <c r="E24" s="204">
        <f t="shared" si="0"/>
        <v>0.60113900021092093</v>
      </c>
      <c r="F24" s="180">
        <v>165726</v>
      </c>
      <c r="G24" s="180">
        <v>165463</v>
      </c>
      <c r="H24" s="180">
        <f t="shared" si="1"/>
        <v>263</v>
      </c>
      <c r="I24" s="202">
        <f t="shared" si="2"/>
        <v>0.15894792189190809</v>
      </c>
      <c r="J24" s="162"/>
    </row>
    <row r="25" spans="1:18" ht="15" customHeight="1" x14ac:dyDescent="0.25">
      <c r="B25" s="178" t="s">
        <v>27</v>
      </c>
      <c r="C25" s="203">
        <v>2046731</v>
      </c>
      <c r="D25" s="180">
        <v>2019733</v>
      </c>
      <c r="E25" s="204">
        <f t="shared" si="0"/>
        <v>1.3367113375876869</v>
      </c>
      <c r="F25" s="180">
        <v>4336</v>
      </c>
      <c r="G25" s="180">
        <v>4273</v>
      </c>
      <c r="H25" s="180">
        <f t="shared" si="1"/>
        <v>63</v>
      </c>
      <c r="I25" s="202">
        <f t="shared" si="2"/>
        <v>1.4743739761291721</v>
      </c>
      <c r="J25" s="162"/>
    </row>
    <row r="26" spans="1:18" ht="15" customHeight="1" x14ac:dyDescent="0.25">
      <c r="B26" s="178" t="s">
        <v>30</v>
      </c>
      <c r="C26" s="203">
        <v>2630432</v>
      </c>
      <c r="D26" s="180">
        <v>2590039</v>
      </c>
      <c r="E26" s="204">
        <f t="shared" si="0"/>
        <v>1.5595518059766675</v>
      </c>
      <c r="F26" s="180">
        <v>210731</v>
      </c>
      <c r="G26" s="180">
        <v>214087</v>
      </c>
      <c r="H26" s="180">
        <f t="shared" si="1"/>
        <v>-3356</v>
      </c>
      <c r="I26" s="202">
        <f t="shared" si="2"/>
        <v>-1.5675870090197037</v>
      </c>
      <c r="J26" s="162"/>
    </row>
    <row r="27" spans="1:18" ht="15" customHeight="1" thickBot="1" x14ac:dyDescent="0.3">
      <c r="B27" s="181" t="s">
        <v>3</v>
      </c>
      <c r="C27" s="205" t="s">
        <v>5</v>
      </c>
      <c r="D27" s="183" t="s">
        <v>5</v>
      </c>
      <c r="E27" s="206" t="s">
        <v>5</v>
      </c>
      <c r="F27" s="183" t="s">
        <v>5</v>
      </c>
      <c r="G27" s="183" t="s">
        <v>5</v>
      </c>
      <c r="H27" s="183" t="s">
        <v>5</v>
      </c>
      <c r="I27" s="207" t="s">
        <v>5</v>
      </c>
      <c r="J27" s="162"/>
    </row>
    <row r="28" spans="1:18" ht="15" customHeight="1" x14ac:dyDescent="0.25">
      <c r="B28" s="3"/>
      <c r="C28" s="4"/>
      <c r="D28" s="4"/>
      <c r="E28" s="4"/>
      <c r="F28" s="4"/>
      <c r="G28" s="4"/>
      <c r="H28" s="4"/>
    </row>
    <row r="29" spans="1:18" ht="15" customHeight="1" x14ac:dyDescent="0.25">
      <c r="A29" s="141" t="s">
        <v>7</v>
      </c>
      <c r="B29" s="285" t="s">
        <v>134</v>
      </c>
      <c r="C29" s="296"/>
      <c r="D29" s="296"/>
      <c r="E29" s="296"/>
      <c r="F29" s="296"/>
      <c r="G29" s="296"/>
      <c r="H29" s="296"/>
      <c r="I29" s="282"/>
      <c r="J29" s="3"/>
      <c r="K29" s="3"/>
      <c r="L29" s="4"/>
      <c r="M29" s="4"/>
      <c r="N29" s="4"/>
      <c r="O29"/>
      <c r="P29"/>
      <c r="Q29"/>
      <c r="R29"/>
    </row>
    <row r="30" spans="1:18" ht="75" customHeight="1" x14ac:dyDescent="0.25">
      <c r="A30" s="141" t="s">
        <v>8</v>
      </c>
      <c r="B30" s="297" t="s">
        <v>68</v>
      </c>
      <c r="C30" s="296"/>
      <c r="D30" s="296"/>
      <c r="E30" s="296"/>
      <c r="F30" s="296"/>
      <c r="G30" s="296"/>
      <c r="H30" s="296"/>
      <c r="I30" s="298"/>
    </row>
    <row r="31" spans="1:18" s="148" customFormat="1" ht="15" customHeight="1" x14ac:dyDescent="0.25">
      <c r="A31" s="171" t="s">
        <v>31</v>
      </c>
      <c r="B31" s="278" t="s">
        <v>140</v>
      </c>
      <c r="C31" s="279"/>
    </row>
    <row r="32" spans="1:18" s="168" customFormat="1" ht="15" customHeight="1" x14ac:dyDescent="0.25">
      <c r="A32" s="166" t="s">
        <v>1</v>
      </c>
      <c r="B32" s="280" t="s">
        <v>93</v>
      </c>
      <c r="C32" s="280"/>
      <c r="D32" s="241"/>
      <c r="E32" s="241"/>
      <c r="F32" s="241"/>
      <c r="G32" s="241"/>
      <c r="H32" s="167"/>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2:C32"/>
    <mergeCell ref="B31:C31"/>
    <mergeCell ref="B2:I2"/>
    <mergeCell ref="B3:B4"/>
    <mergeCell ref="C3:E3"/>
    <mergeCell ref="B29:I29"/>
    <mergeCell ref="B30:I30"/>
    <mergeCell ref="F3:I3"/>
  </mergeCells>
  <hyperlinks>
    <hyperlink ref="C1" location="Índice!A1" display="[índice Ç]"/>
    <hyperlink ref="B32" r:id="rId1" display="http://www.observatorioemigracao.pt/np4/6415"/>
    <hyperlink ref="B32:C32" r:id="rId2" display="ttp://www.observatorioemigracao.pt/np4/8218"/>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election activeCell="C1" sqref="C1"/>
    </sheetView>
  </sheetViews>
  <sheetFormatPr defaultColWidth="8.7109375" defaultRowHeight="12" customHeight="1" x14ac:dyDescent="0.25"/>
  <cols>
    <col min="1" max="1" width="12.7109375" style="140" customWidth="1"/>
    <col min="2" max="2" width="18.7109375" style="87" customWidth="1"/>
    <col min="3" max="5" width="18.7109375" style="11" customWidth="1"/>
    <col min="6" max="6" width="18.7109375" customWidth="1"/>
    <col min="7" max="16384" width="8.7109375" style="87"/>
  </cols>
  <sheetData>
    <row r="1" spans="1:15" ht="30" customHeight="1" x14ac:dyDescent="0.25">
      <c r="A1" s="46" t="s">
        <v>0</v>
      </c>
      <c r="B1" s="79"/>
      <c r="C1" s="58" t="s">
        <v>83</v>
      </c>
      <c r="D1" s="12"/>
      <c r="F1" s="58"/>
    </row>
    <row r="2" spans="1:15" ht="45" customHeight="1" thickBot="1" x14ac:dyDescent="0.3">
      <c r="B2" s="293" t="s">
        <v>115</v>
      </c>
      <c r="C2" s="294"/>
      <c r="D2" s="294"/>
      <c r="E2" s="294"/>
      <c r="F2" s="295"/>
    </row>
    <row r="3" spans="1:15" ht="30" customHeight="1" x14ac:dyDescent="0.25">
      <c r="B3" s="302" t="s">
        <v>9</v>
      </c>
      <c r="C3" s="304" t="s">
        <v>95</v>
      </c>
      <c r="D3" s="299" t="s">
        <v>96</v>
      </c>
      <c r="E3" s="300"/>
      <c r="F3" s="301"/>
    </row>
    <row r="4" spans="1:15" ht="45" customHeight="1" x14ac:dyDescent="0.25">
      <c r="B4" s="303"/>
      <c r="C4" s="305"/>
      <c r="D4" s="65" t="s">
        <v>97</v>
      </c>
      <c r="E4" s="74" t="s">
        <v>98</v>
      </c>
      <c r="F4" s="74" t="s">
        <v>99</v>
      </c>
    </row>
    <row r="5" spans="1:15" ht="15" customHeight="1" x14ac:dyDescent="0.25">
      <c r="B5" s="172" t="s">
        <v>20</v>
      </c>
      <c r="C5" s="184" t="s">
        <v>5</v>
      </c>
      <c r="D5" s="174" t="s">
        <v>5</v>
      </c>
      <c r="E5" s="174" t="s">
        <v>5</v>
      </c>
      <c r="F5" s="199" t="s">
        <v>5</v>
      </c>
    </row>
    <row r="6" spans="1:15" ht="15" customHeight="1" x14ac:dyDescent="0.25">
      <c r="B6" s="175" t="s">
        <v>4</v>
      </c>
      <c r="C6" s="187" t="s">
        <v>5</v>
      </c>
      <c r="D6" s="177" t="s">
        <v>5</v>
      </c>
      <c r="E6" s="177" t="s">
        <v>5</v>
      </c>
      <c r="F6" s="202" t="s">
        <v>5</v>
      </c>
    </row>
    <row r="7" spans="1:15" ht="15" customHeight="1" x14ac:dyDescent="0.25">
      <c r="B7" s="175" t="s">
        <v>14</v>
      </c>
      <c r="C7" s="187">
        <v>18610</v>
      </c>
      <c r="D7" s="177">
        <v>9440</v>
      </c>
      <c r="E7" s="177">
        <v>9160</v>
      </c>
      <c r="F7" s="202">
        <f t="shared" ref="F7:F27" si="0">+E7*100/C7</f>
        <v>49.2208490059108</v>
      </c>
    </row>
    <row r="8" spans="1:15" ht="15" customHeight="1" x14ac:dyDescent="0.25">
      <c r="B8" s="175" t="s">
        <v>15</v>
      </c>
      <c r="C8" s="187">
        <v>3105</v>
      </c>
      <c r="D8" s="177">
        <v>1843</v>
      </c>
      <c r="E8" s="177">
        <v>1262</v>
      </c>
      <c r="F8" s="202">
        <f t="shared" si="0"/>
        <v>40.644122383252821</v>
      </c>
    </row>
    <row r="9" spans="1:15" ht="15" customHeight="1" x14ac:dyDescent="0.25">
      <c r="B9" s="178" t="s">
        <v>29</v>
      </c>
      <c r="C9" s="191">
        <v>37376</v>
      </c>
      <c r="D9" s="180">
        <v>19392</v>
      </c>
      <c r="E9" s="180">
        <v>17984</v>
      </c>
      <c r="F9" s="202">
        <f t="shared" si="0"/>
        <v>48.11643835616438</v>
      </c>
    </row>
    <row r="10" spans="1:15" ht="15" customHeight="1" x14ac:dyDescent="0.25">
      <c r="B10" s="178" t="s">
        <v>16</v>
      </c>
      <c r="C10" s="191">
        <v>137972</v>
      </c>
      <c r="D10" s="180">
        <v>69918</v>
      </c>
      <c r="E10" s="180">
        <v>68054</v>
      </c>
      <c r="F10" s="202">
        <f t="shared" si="0"/>
        <v>49.324500623314876</v>
      </c>
    </row>
    <row r="11" spans="1:15" ht="15" customHeight="1" x14ac:dyDescent="0.25">
      <c r="B11" s="178" t="s">
        <v>6</v>
      </c>
      <c r="C11" s="191">
        <v>1491</v>
      </c>
      <c r="D11" s="180">
        <v>918</v>
      </c>
      <c r="E11" s="180">
        <v>573</v>
      </c>
      <c r="F11" s="202">
        <f t="shared" si="0"/>
        <v>38.430583501006033</v>
      </c>
    </row>
    <row r="12" spans="1:15" ht="15" customHeight="1" x14ac:dyDescent="0.25">
      <c r="B12" s="178" t="s">
        <v>17</v>
      </c>
      <c r="C12" s="191">
        <v>143160</v>
      </c>
      <c r="D12" s="180">
        <v>70190</v>
      </c>
      <c r="E12" s="180">
        <v>72970</v>
      </c>
      <c r="F12" s="202">
        <f t="shared" si="0"/>
        <v>50.970941603799943</v>
      </c>
    </row>
    <row r="13" spans="1:15" ht="15" customHeight="1" x14ac:dyDescent="0.25">
      <c r="B13" s="178" t="s">
        <v>18</v>
      </c>
      <c r="C13" s="191">
        <v>3156</v>
      </c>
      <c r="D13" s="180">
        <v>1782</v>
      </c>
      <c r="E13" s="180">
        <v>1374</v>
      </c>
      <c r="F13" s="202">
        <f t="shared" si="0"/>
        <v>43.536121673003805</v>
      </c>
    </row>
    <row r="14" spans="1:15" ht="15" customHeight="1" x14ac:dyDescent="0.25">
      <c r="B14" s="178" t="s">
        <v>26</v>
      </c>
      <c r="C14" s="191">
        <v>95221</v>
      </c>
      <c r="D14" s="180">
        <v>51535</v>
      </c>
      <c r="E14" s="180">
        <v>43686</v>
      </c>
      <c r="F14" s="202">
        <f t="shared" si="0"/>
        <v>45.878535197067876</v>
      </c>
    </row>
    <row r="15" spans="1:15" ht="15" customHeight="1" x14ac:dyDescent="0.25">
      <c r="B15" s="178" t="s">
        <v>36</v>
      </c>
      <c r="C15" s="191">
        <v>157418</v>
      </c>
      <c r="D15" s="180">
        <v>79101</v>
      </c>
      <c r="E15" s="180">
        <v>78317</v>
      </c>
      <c r="F15" s="202">
        <f t="shared" si="0"/>
        <v>49.750981463365051</v>
      </c>
    </row>
    <row r="16" spans="1:15" ht="15" customHeight="1" x14ac:dyDescent="0.25">
      <c r="B16" s="178" t="s">
        <v>19</v>
      </c>
      <c r="C16" s="191">
        <v>610206</v>
      </c>
      <c r="D16" s="180">
        <v>310460</v>
      </c>
      <c r="E16" s="180">
        <v>299747</v>
      </c>
      <c r="F16" s="202">
        <f t="shared" si="0"/>
        <v>49.122263629003974</v>
      </c>
      <c r="H16" s="139"/>
      <c r="I16" s="139"/>
      <c r="J16" s="139"/>
      <c r="K16" s="139"/>
      <c r="L16" s="139"/>
      <c r="M16" s="139"/>
      <c r="N16" s="139"/>
      <c r="O16" s="139"/>
    </row>
    <row r="17" spans="1:15" ht="15" customHeight="1" x14ac:dyDescent="0.25">
      <c r="B17" s="178" t="s">
        <v>24</v>
      </c>
      <c r="C17" s="191">
        <v>19820</v>
      </c>
      <c r="D17" s="180">
        <v>10587</v>
      </c>
      <c r="E17" s="180">
        <v>9229</v>
      </c>
      <c r="F17" s="202">
        <f t="shared" si="0"/>
        <v>46.564076690211905</v>
      </c>
    </row>
    <row r="18" spans="1:15" ht="15" customHeight="1" x14ac:dyDescent="0.25">
      <c r="B18" s="178" t="s">
        <v>32</v>
      </c>
      <c r="C18" s="191">
        <v>3866</v>
      </c>
      <c r="D18" s="180">
        <v>2135</v>
      </c>
      <c r="E18" s="180">
        <v>1731</v>
      </c>
      <c r="F18" s="202">
        <f t="shared" si="0"/>
        <v>44.774961200206931</v>
      </c>
    </row>
    <row r="19" spans="1:15" ht="15" customHeight="1" x14ac:dyDescent="0.25">
      <c r="B19" s="178" t="s">
        <v>21</v>
      </c>
      <c r="C19" s="191">
        <v>6520</v>
      </c>
      <c r="D19" s="180">
        <v>2340</v>
      </c>
      <c r="E19" s="180">
        <v>4180</v>
      </c>
      <c r="F19" s="202">
        <f t="shared" si="0"/>
        <v>64.110429447852766</v>
      </c>
    </row>
    <row r="20" spans="1:15" ht="15" customHeight="1" x14ac:dyDescent="0.25">
      <c r="B20" s="178" t="s">
        <v>22</v>
      </c>
      <c r="C20" s="191" t="s">
        <v>5</v>
      </c>
      <c r="D20" s="180" t="s">
        <v>5</v>
      </c>
      <c r="E20" s="180" t="s">
        <v>5</v>
      </c>
      <c r="F20" s="202" t="s">
        <v>5</v>
      </c>
      <c r="G20" s="245"/>
    </row>
    <row r="21" spans="1:15" ht="15" customHeight="1" x14ac:dyDescent="0.25">
      <c r="B21" s="178" t="s">
        <v>57</v>
      </c>
      <c r="C21" s="191">
        <v>2011</v>
      </c>
      <c r="D21" s="180">
        <v>1072</v>
      </c>
      <c r="E21" s="180">
        <v>939</v>
      </c>
      <c r="F21" s="202">
        <f t="shared" si="0"/>
        <v>46.693187468920932</v>
      </c>
    </row>
    <row r="22" spans="1:15" ht="15" customHeight="1" x14ac:dyDescent="0.25">
      <c r="B22" s="178" t="s">
        <v>23</v>
      </c>
      <c r="C22" s="191" t="s">
        <v>5</v>
      </c>
      <c r="D22" s="180" t="s">
        <v>5</v>
      </c>
      <c r="E22" s="180" t="s">
        <v>5</v>
      </c>
      <c r="F22" s="202" t="s">
        <v>5</v>
      </c>
    </row>
    <row r="23" spans="1:15" ht="15" customHeight="1" x14ac:dyDescent="0.25">
      <c r="B23" s="178" t="s">
        <v>25</v>
      </c>
      <c r="C23" s="191">
        <v>3664</v>
      </c>
      <c r="D23" s="180">
        <v>2177</v>
      </c>
      <c r="E23" s="180">
        <v>1487</v>
      </c>
      <c r="F23" s="202">
        <f t="shared" si="0"/>
        <v>40.584061135371179</v>
      </c>
    </row>
    <row r="24" spans="1:15" ht="15" customHeight="1" x14ac:dyDescent="0.25">
      <c r="B24" s="178" t="s">
        <v>28</v>
      </c>
      <c r="C24" s="191">
        <v>165726</v>
      </c>
      <c r="D24" s="180">
        <v>78000</v>
      </c>
      <c r="E24" s="180">
        <v>88000</v>
      </c>
      <c r="F24" s="202">
        <f t="shared" si="0"/>
        <v>53.099694676755611</v>
      </c>
    </row>
    <row r="25" spans="1:15" ht="15" customHeight="1" x14ac:dyDescent="0.25">
      <c r="B25" s="178" t="s">
        <v>27</v>
      </c>
      <c r="C25" s="191">
        <v>4336</v>
      </c>
      <c r="D25" s="180">
        <v>2353</v>
      </c>
      <c r="E25" s="180">
        <v>1983</v>
      </c>
      <c r="F25" s="202">
        <f t="shared" si="0"/>
        <v>45.733394833948338</v>
      </c>
    </row>
    <row r="26" spans="1:15" ht="15" customHeight="1" x14ac:dyDescent="0.25">
      <c r="B26" s="178" t="s">
        <v>30</v>
      </c>
      <c r="C26" s="191">
        <v>210731</v>
      </c>
      <c r="D26" s="180">
        <v>113876</v>
      </c>
      <c r="E26" s="180">
        <v>96855</v>
      </c>
      <c r="F26" s="202">
        <f t="shared" si="0"/>
        <v>45.961438990941055</v>
      </c>
    </row>
    <row r="27" spans="1:15" ht="15" customHeight="1" thickBot="1" x14ac:dyDescent="0.3">
      <c r="B27" s="181" t="s">
        <v>3</v>
      </c>
      <c r="C27" s="193">
        <v>37326</v>
      </c>
      <c r="D27" s="183">
        <v>20791</v>
      </c>
      <c r="E27" s="183">
        <v>16535</v>
      </c>
      <c r="F27" s="207">
        <f t="shared" si="0"/>
        <v>44.298880137169803</v>
      </c>
    </row>
    <row r="28" spans="1:15" ht="15" customHeight="1" x14ac:dyDescent="0.25">
      <c r="B28" s="3"/>
      <c r="C28" s="4"/>
      <c r="D28" s="4"/>
      <c r="E28" s="4"/>
    </row>
    <row r="29" spans="1:15" ht="45" customHeight="1" x14ac:dyDescent="0.25">
      <c r="A29" s="141" t="s">
        <v>7</v>
      </c>
      <c r="B29" s="285" t="s">
        <v>135</v>
      </c>
      <c r="C29" s="296"/>
      <c r="D29" s="296"/>
      <c r="E29" s="296"/>
      <c r="F29" s="282"/>
      <c r="G29" s="3"/>
      <c r="H29" s="3"/>
      <c r="I29" s="4"/>
      <c r="J29" s="4"/>
      <c r="K29" s="4"/>
      <c r="L29"/>
      <c r="M29"/>
      <c r="N29"/>
      <c r="O29"/>
    </row>
    <row r="30" spans="1:15" ht="75" customHeight="1" x14ac:dyDescent="0.25">
      <c r="A30" s="141" t="s">
        <v>8</v>
      </c>
      <c r="B30" s="297" t="s">
        <v>155</v>
      </c>
      <c r="C30" s="296"/>
      <c r="D30" s="296"/>
      <c r="E30" s="296"/>
      <c r="F30" s="298"/>
    </row>
    <row r="31" spans="1:15" s="148" customFormat="1" ht="15" customHeight="1" x14ac:dyDescent="0.25">
      <c r="A31" s="171" t="s">
        <v>31</v>
      </c>
      <c r="B31" s="278" t="s">
        <v>140</v>
      </c>
      <c r="C31" s="279"/>
    </row>
    <row r="32" spans="1:15" s="168" customFormat="1" ht="15" customHeight="1" x14ac:dyDescent="0.25">
      <c r="A32" s="166" t="s">
        <v>1</v>
      </c>
      <c r="B32" s="280" t="s">
        <v>93</v>
      </c>
      <c r="C32" s="280"/>
      <c r="D32" s="243"/>
      <c r="E32" s="243"/>
      <c r="F32" s="243"/>
      <c r="G32" s="243"/>
      <c r="H32" s="167"/>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1:C31"/>
    <mergeCell ref="B32:C32"/>
    <mergeCell ref="B2:F2"/>
    <mergeCell ref="B3:B4"/>
    <mergeCell ref="C3:C4"/>
    <mergeCell ref="D3:F3"/>
    <mergeCell ref="B29:F29"/>
    <mergeCell ref="B30:F30"/>
  </mergeCells>
  <hyperlinks>
    <hyperlink ref="C1" location="Índice!A1" display="[índice Ç]"/>
    <hyperlink ref="B32" r:id="rId1" display="http://www.observatorioemigracao.pt/np4/6415"/>
    <hyperlink ref="B32:C32" r:id="rId2" display="ttp://www.observatorioemigracao.pt/np4/8218"/>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8</vt:i4>
      </vt:variant>
    </vt:vector>
  </HeadingPairs>
  <TitlesOfParts>
    <vt:vector size="38" baseType="lpstr">
      <vt:lpstr>Índice</vt:lpstr>
      <vt:lpstr>Quadro 2.1</vt:lpstr>
      <vt:lpstr>Quadro 2.2</vt:lpstr>
      <vt:lpstr>Quadro 2.3</vt:lpstr>
      <vt:lpstr>Quadro 2.4</vt:lpstr>
      <vt:lpstr>Quadro 2.5</vt:lpstr>
      <vt:lpstr>Quadro 2.6</vt:lpstr>
      <vt:lpstr>Quadro 2.7</vt:lpstr>
      <vt:lpstr>Quadro 2.8</vt:lpstr>
      <vt:lpstr>Quadro 2.9</vt:lpstr>
      <vt:lpstr>Quadro 2.10</vt:lpstr>
      <vt:lpstr>Quadro 2.11</vt:lpstr>
      <vt:lpstr>Quadro 2.12</vt:lpstr>
      <vt:lpstr>Quadro 2.13</vt:lpstr>
      <vt:lpstr>Quadro 2.14</vt:lpstr>
      <vt:lpstr>Gráfico 2.1</vt:lpstr>
      <vt:lpstr>Gráfico 2.2</vt:lpstr>
      <vt:lpstr>Gráfico 2.3</vt:lpstr>
      <vt:lpstr>Gráfico 2.4</vt:lpstr>
      <vt:lpstr>Gráfico 2.5</vt:lpstr>
      <vt:lpstr>Gráfico 2.6</vt:lpstr>
      <vt:lpstr>Gráfico 2.7</vt:lpstr>
      <vt:lpstr>Gráfico 2.8</vt:lpstr>
      <vt:lpstr>Gráfico 2.9</vt:lpstr>
      <vt:lpstr>Gráfico 2.10</vt:lpstr>
      <vt:lpstr>Gráfico 2.11</vt:lpstr>
      <vt:lpstr>Gráfico 2.12</vt:lpstr>
      <vt:lpstr>Gráfico 2.13</vt:lpstr>
      <vt:lpstr>Gráfico 2.14</vt:lpstr>
      <vt:lpstr>Gráfico 2.15</vt:lpstr>
      <vt:lpstr>Índice!Print_Titles</vt:lpstr>
      <vt:lpstr>'Quadro 2.1'!Print_Titles</vt:lpstr>
      <vt:lpstr>'Quadro 2.11'!Print_Titles</vt:lpstr>
      <vt:lpstr>'Quadro 2.13'!Print_Titles</vt:lpstr>
      <vt:lpstr>'Quadro 2.2'!Print_Titles</vt:lpstr>
      <vt:lpstr>'Quadro 2.3'!Print_Titles</vt:lpstr>
      <vt:lpstr>'Quadro 2.6'!Print_Titles</vt:lpstr>
      <vt:lpstr>'Quadro 2.7'!Print_Titles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2015-07-03T10:30:07Z</cp:lastPrinted>
  <dcterms:created xsi:type="dcterms:W3CDTF">2014-04-13T11:25:45Z</dcterms:created>
  <dcterms:modified xsi:type="dcterms:W3CDTF">2022-03-28T10:26:55Z</dcterms:modified>
</cp:coreProperties>
</file>